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2019 costi servizi " sheetId="1" r:id="rId1"/>
  </sheets>
  <definedNames>
    <definedName name="_xlnm.Print_Area" localSheetId="0">'2019 costi servizi '!$B$2:$H$51</definedName>
  </definedNames>
  <calcPr fullCalcOnLoad="1"/>
</workbook>
</file>

<file path=xl/sharedStrings.xml><?xml version="1.0" encoding="utf-8"?>
<sst xmlns="http://schemas.openxmlformats.org/spreadsheetml/2006/main" count="47" uniqueCount="47">
  <si>
    <r>
      <t>DECRETO LEGISLATIVO 14 marzo 2013 n. 33 - Art. 32, c. 2, lett. a)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tabella è redatta sui dati elaborati per il monitoraggio del 4° trimestre 2017, inviato agli Enti consorziati con nota S.d.S. prot. 882 del 08/03/2018,  come previsto dalla deliberazione GRT n.  1265/2009 e successiva deliberazionea Assemblea S.d.S. n. 31/2010. </t>
    </r>
  </si>
  <si>
    <t>ATTIVITA'</t>
  </si>
  <si>
    <t>COSTO                              DIRETTO</t>
  </si>
  <si>
    <t>COSTO                             INDIRETTO</t>
  </si>
  <si>
    <t xml:space="preserve">anno 2018        </t>
  </si>
  <si>
    <t>RSA, RSD, RA</t>
  </si>
  <si>
    <t>Socializzazione - centri</t>
  </si>
  <si>
    <t>Socializzazione - trasporti</t>
  </si>
  <si>
    <t>Centro Diurno Dicomano</t>
  </si>
  <si>
    <t>Centro Diurno Ronta - Alzheimer</t>
  </si>
  <si>
    <t xml:space="preserve">Assistenza domiciliare </t>
  </si>
  <si>
    <t>Centro Affidi</t>
  </si>
  <si>
    <t>Educativa domiciliare</t>
  </si>
  <si>
    <t>Assistenza scolastica</t>
  </si>
  <si>
    <t xml:space="preserve">Pronta accoglienza minori </t>
  </si>
  <si>
    <t>Inserimenti minori in strutture</t>
  </si>
  <si>
    <t>Esoneri ed agevolazioni tariffarie</t>
  </si>
  <si>
    <t>Affido minori</t>
  </si>
  <si>
    <t>Trasporti sociali occasionali</t>
  </si>
  <si>
    <t>Inserimenti socio-terapeutici</t>
  </si>
  <si>
    <t>Contributi economici</t>
  </si>
  <si>
    <t>Mensa anziani</t>
  </si>
  <si>
    <t>Anziano fragile</t>
  </si>
  <si>
    <t xml:space="preserve">sub-totale </t>
  </si>
  <si>
    <t>Fondo Non Autosufficienza età &gt; 65 anni</t>
  </si>
  <si>
    <t>sub-totale altri interventi (*)</t>
  </si>
  <si>
    <t>totale</t>
  </si>
  <si>
    <t>COSTO TOTALE     DIRETTO +    INDIRETTO</t>
  </si>
  <si>
    <t xml:space="preserve">Progetto Avec MU </t>
  </si>
  <si>
    <t xml:space="preserve">Progetto PASSI (dopo di noi) </t>
  </si>
  <si>
    <t xml:space="preserve">progetto COMU </t>
  </si>
  <si>
    <t>Progetto prevenzione forme di violenza</t>
  </si>
  <si>
    <t>Porgetto SIDE</t>
  </si>
  <si>
    <t>progetto SFIDA</t>
  </si>
  <si>
    <t>Progetto Fondo Poverta 2019</t>
  </si>
  <si>
    <t>Progetto Fondo Poverta 2018</t>
  </si>
  <si>
    <t>0)</t>
  </si>
  <si>
    <t>Progetti piano di zona POA 2019</t>
  </si>
  <si>
    <t>Progetto FSE SIA ReI</t>
  </si>
  <si>
    <t>valorizzazione del personale Comuni</t>
  </si>
  <si>
    <t>Valorizzazione del personale USL TC</t>
  </si>
  <si>
    <t xml:space="preserve">indennità PO ASL TC </t>
  </si>
  <si>
    <t>altri importi a titolo oneroso</t>
  </si>
  <si>
    <t>Progetto Gravissime disabilità 2019</t>
  </si>
  <si>
    <t>Anno 2019</t>
  </si>
  <si>
    <t>sub-totale Personale</t>
  </si>
  <si>
    <t>altri progetti Regione , Ministeri , INPS dell' esercio corrente e anni precedenti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</si>
</sst>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_-[$€]\ * #,##0.00_-;\-[$€]\ * #,##0.00_-;_-[$€]\ * \-??_-;_-@_-"/>
    <numFmt numFmtId="174" formatCode="_-* #,##0.00_-;\-* #,##0.00_-;_-* \-??_-;_-@_-"/>
    <numFmt numFmtId="175" formatCode="_-* #,##0_-;\-* #,##0_-;_-* \-_-;_-@_-"/>
    <numFmt numFmtId="176" formatCode="#,##0.00_ ;[Red]\-#,##0.00\ "/>
    <numFmt numFmtId="177" formatCode="#,##0_ ;[Red]\-#,##0\ 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10"/>
      <name val="Calibri"/>
      <family val="2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NumberFormat="0" applyFill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Fill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176" fontId="18" fillId="0" borderId="10" xfId="0" applyNumberFormat="1" applyFont="1" applyBorder="1" applyAlignment="1">
      <alignment vertical="center"/>
    </xf>
    <xf numFmtId="176" fontId="19" fillId="0" borderId="1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Alignment="1">
      <alignment vertical="center"/>
    </xf>
    <xf numFmtId="176" fontId="19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Alignment="1">
      <alignment vertical="center"/>
    </xf>
    <xf numFmtId="176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/>
    </xf>
    <xf numFmtId="177" fontId="19" fillId="0" borderId="0" xfId="762" applyNumberFormat="1" applyFont="1" applyFill="1" applyBorder="1" applyAlignment="1" applyProtection="1">
      <alignment horizontal="center" vertical="center"/>
      <protection/>
    </xf>
    <xf numFmtId="176" fontId="18" fillId="0" borderId="10" xfId="0" applyNumberFormat="1" applyFont="1" applyFill="1" applyBorder="1" applyAlignment="1">
      <alignment horizontal="left" vertical="center" wrapText="1"/>
    </xf>
    <xf numFmtId="9" fontId="20" fillId="0" borderId="0" xfId="809" applyNumberFormat="1" applyFont="1" applyFill="1" applyBorder="1" applyAlignment="1" applyProtection="1">
      <alignment horizontal="right" vertical="center"/>
      <protection/>
    </xf>
    <xf numFmtId="177" fontId="18" fillId="0" borderId="10" xfId="0" applyNumberFormat="1" applyFont="1" applyFill="1" applyBorder="1" applyAlignment="1">
      <alignment horizontal="right" vertical="center" indent="1"/>
    </xf>
    <xf numFmtId="9" fontId="20" fillId="0" borderId="0" xfId="809" applyNumberFormat="1" applyFont="1" applyFill="1" applyBorder="1" applyAlignment="1" applyProtection="1">
      <alignment horizontal="right" vertical="center" indent="1"/>
      <protection/>
    </xf>
    <xf numFmtId="176" fontId="18" fillId="0" borderId="0" xfId="0" applyNumberFormat="1" applyFont="1" applyAlignment="1">
      <alignment horizontal="right" vertical="center"/>
    </xf>
    <xf numFmtId="177" fontId="19" fillId="6" borderId="10" xfId="0" applyNumberFormat="1" applyFont="1" applyFill="1" applyBorder="1" applyAlignment="1">
      <alignment horizontal="right" vertical="center" indent="1"/>
    </xf>
    <xf numFmtId="176" fontId="19" fillId="0" borderId="0" xfId="0" applyNumberFormat="1" applyFont="1" applyAlignment="1">
      <alignment horizontal="right" vertical="center"/>
    </xf>
    <xf numFmtId="9" fontId="21" fillId="0" borderId="0" xfId="809" applyNumberFormat="1" applyFont="1" applyFill="1" applyBorder="1" applyAlignment="1" applyProtection="1">
      <alignment horizontal="right" vertical="center"/>
      <protection/>
    </xf>
    <xf numFmtId="9" fontId="21" fillId="0" borderId="0" xfId="809" applyNumberFormat="1" applyFont="1" applyFill="1" applyBorder="1" applyAlignment="1" applyProtection="1">
      <alignment horizontal="right" vertical="center" indent="1"/>
      <protection/>
    </xf>
    <xf numFmtId="176" fontId="18" fillId="0" borderId="0" xfId="0" applyNumberFormat="1" applyFont="1" applyFill="1" applyAlignment="1">
      <alignment horizontal="right" vertical="center"/>
    </xf>
    <xf numFmtId="177" fontId="19" fillId="0" borderId="0" xfId="762" applyNumberFormat="1" applyFont="1" applyFill="1" applyBorder="1" applyAlignment="1" applyProtection="1">
      <alignment horizontal="right" vertical="center" indent="1"/>
      <protection/>
    </xf>
    <xf numFmtId="176" fontId="18" fillId="0" borderId="0" xfId="0" applyNumberFormat="1" applyFont="1" applyFill="1" applyAlignment="1">
      <alignment horizontal="right" vertical="center" indent="1"/>
    </xf>
    <xf numFmtId="177" fontId="19" fillId="0" borderId="0" xfId="762" applyNumberFormat="1" applyFont="1" applyFill="1" applyBorder="1" applyAlignment="1" applyProtection="1">
      <alignment horizontal="right" vertical="center"/>
      <protection/>
    </xf>
    <xf numFmtId="176" fontId="19" fillId="16" borderId="10" xfId="0" applyNumberFormat="1" applyFont="1" applyFill="1" applyBorder="1" applyAlignment="1">
      <alignment horizontal="left" vertical="center"/>
    </xf>
    <xf numFmtId="177" fontId="19" fillId="0" borderId="10" xfId="762" applyNumberFormat="1" applyFont="1" applyFill="1" applyBorder="1" applyAlignment="1" applyProtection="1">
      <alignment horizontal="right" vertical="center" indent="1"/>
      <protection/>
    </xf>
    <xf numFmtId="177" fontId="19" fillId="6" borderId="10" xfId="762" applyNumberFormat="1" applyFont="1" applyFill="1" applyBorder="1" applyAlignment="1" applyProtection="1">
      <alignment horizontal="right" vertical="center" indent="1"/>
      <protection/>
    </xf>
    <xf numFmtId="176" fontId="19" fillId="0" borderId="0" xfId="0" applyNumberFormat="1" applyFont="1" applyFill="1" applyBorder="1" applyAlignment="1">
      <alignment horizontal="left" vertical="center" wrapText="1"/>
    </xf>
    <xf numFmtId="177" fontId="19" fillId="0" borderId="0" xfId="0" applyNumberFormat="1" applyFont="1" applyFill="1" applyBorder="1" applyAlignment="1">
      <alignment horizontal="right" vertical="center" indent="1"/>
    </xf>
    <xf numFmtId="176" fontId="22" fillId="0" borderId="10" xfId="0" applyNumberFormat="1" applyFont="1" applyFill="1" applyBorder="1" applyAlignment="1">
      <alignment horizontal="left" vertical="center" wrapText="1"/>
    </xf>
    <xf numFmtId="177" fontId="19" fillId="0" borderId="10" xfId="0" applyNumberFormat="1" applyFont="1" applyFill="1" applyBorder="1" applyAlignment="1">
      <alignment horizontal="right" vertical="center" indent="1"/>
    </xf>
    <xf numFmtId="176" fontId="19" fillId="0" borderId="11" xfId="0" applyNumberFormat="1" applyFont="1" applyFill="1" applyBorder="1" applyAlignment="1">
      <alignment vertical="center"/>
    </xf>
    <xf numFmtId="176" fontId="19" fillId="16" borderId="10" xfId="0" applyNumberFormat="1" applyFont="1" applyFill="1" applyBorder="1" applyAlignment="1">
      <alignment horizontal="center" vertical="center"/>
    </xf>
    <xf numFmtId="176" fontId="19" fillId="6" borderId="10" xfId="0" applyNumberFormat="1" applyFont="1" applyFill="1" applyBorder="1" applyAlignment="1">
      <alignment horizontal="center" vertical="center" wrapText="1"/>
    </xf>
    <xf numFmtId="176" fontId="19" fillId="24" borderId="12" xfId="0" applyNumberFormat="1" applyFont="1" applyFill="1" applyBorder="1" applyAlignment="1">
      <alignment horizontal="center" vertical="center" wrapText="1"/>
    </xf>
    <xf numFmtId="176" fontId="19" fillId="24" borderId="13" xfId="0" applyNumberFormat="1" applyFont="1" applyFill="1" applyBorder="1" applyAlignment="1">
      <alignment horizontal="center" vertical="center" wrapText="1"/>
    </xf>
    <xf numFmtId="176" fontId="19" fillId="24" borderId="14" xfId="0" applyNumberFormat="1" applyFont="1" applyFill="1" applyBorder="1" applyAlignment="1">
      <alignment horizontal="center" vertical="center" wrapText="1"/>
    </xf>
  </cellXfs>
  <cellStyles count="972">
    <cellStyle name="Normal" xfId="0"/>
    <cellStyle name="20% - Colore 1 2" xfId="15"/>
    <cellStyle name="20% - Colore 1 2 2" xfId="16"/>
    <cellStyle name="20% - Colore 1 2 2 2" xfId="17"/>
    <cellStyle name="20% - Colore 1 2 2 3" xfId="18"/>
    <cellStyle name="20% - Colore 1 2 2 4" xfId="19"/>
    <cellStyle name="20% - Colore 1 2 2 5" xfId="20"/>
    <cellStyle name="20% - Colore 1 2 2 6" xfId="21"/>
    <cellStyle name="20% - Colore 1 2 2 7" xfId="22"/>
    <cellStyle name="20% - Colore 1 2 3" xfId="23"/>
    <cellStyle name="20% - Colore 1 2 3 2" xfId="24"/>
    <cellStyle name="20% - Colore 1 2 3 3" xfId="25"/>
    <cellStyle name="20% - Colore 1 2 3 4" xfId="26"/>
    <cellStyle name="20% - Colore 1 2 3 5" xfId="27"/>
    <cellStyle name="20% - Colore 1 2 3 6" xfId="28"/>
    <cellStyle name="20% - Colore 1 2 3 7" xfId="29"/>
    <cellStyle name="20% - Colore 1 2 4" xfId="30"/>
    <cellStyle name="20% - Colore 1 2 4 2" xfId="31"/>
    <cellStyle name="20% - Colore 1 2 4 3" xfId="32"/>
    <cellStyle name="20% - Colore 1 2 4 4" xfId="33"/>
    <cellStyle name="20% - Colore 1 2 4 5" xfId="34"/>
    <cellStyle name="20% - Colore 1 2 4 6" xfId="35"/>
    <cellStyle name="20% - Colore 1 2 4 7" xfId="36"/>
    <cellStyle name="20% - Colore 1 3" xfId="37"/>
    <cellStyle name="20% - Colore 1 3 2" xfId="38"/>
    <cellStyle name="20% - Colore 1 3 2 2" xfId="39"/>
    <cellStyle name="20% - Colore 1 3 2 3" xfId="40"/>
    <cellStyle name="20% - Colore 1 3 2 4" xfId="41"/>
    <cellStyle name="20% - Colore 1 3 2 5" xfId="42"/>
    <cellStyle name="20% - Colore 1 3 2 6" xfId="43"/>
    <cellStyle name="20% - Colore 1 3 2 7" xfId="44"/>
    <cellStyle name="20% - Colore 1 3 3" xfId="45"/>
    <cellStyle name="20% - Colore 1 3 3 2" xfId="46"/>
    <cellStyle name="20% - Colore 1 3 3 3" xfId="47"/>
    <cellStyle name="20% - Colore 1 3 3 4" xfId="48"/>
    <cellStyle name="20% - Colore 1 3 3 5" xfId="49"/>
    <cellStyle name="20% - Colore 1 3 3 6" xfId="50"/>
    <cellStyle name="20% - Colore 1 3 3 7" xfId="51"/>
    <cellStyle name="20% - Colore 1 3 4" xfId="52"/>
    <cellStyle name="20% - Colore 1 3 4 2" xfId="53"/>
    <cellStyle name="20% - Colore 1 3 4 3" xfId="54"/>
    <cellStyle name="20% - Colore 1 3 4 4" xfId="55"/>
    <cellStyle name="20% - Colore 1 3 4 5" xfId="56"/>
    <cellStyle name="20% - Colore 1 3 4 6" xfId="57"/>
    <cellStyle name="20% - Colore 1 3 4 7" xfId="58"/>
    <cellStyle name="20% - Colore 1 4 2" xfId="59"/>
    <cellStyle name="20% - Colore 1 4 2 2" xfId="60"/>
    <cellStyle name="20% - Colore 1 4 2 3" xfId="61"/>
    <cellStyle name="20% - Colore 1 4 2 4" xfId="62"/>
    <cellStyle name="20% - Colore 1 4 2 5" xfId="63"/>
    <cellStyle name="20% - Colore 1 4 2 6" xfId="64"/>
    <cellStyle name="20% - Colore 1 4 2 7" xfId="65"/>
    <cellStyle name="20% - Colore 2 2" xfId="66"/>
    <cellStyle name="20% - Colore 2 2 2" xfId="67"/>
    <cellStyle name="20% - Colore 2 2 2 2" xfId="68"/>
    <cellStyle name="20% - Colore 2 2 2 3" xfId="69"/>
    <cellStyle name="20% - Colore 2 2 2 4" xfId="70"/>
    <cellStyle name="20% - Colore 2 2 2 5" xfId="71"/>
    <cellStyle name="20% - Colore 2 2 2 6" xfId="72"/>
    <cellStyle name="20% - Colore 2 2 2 7" xfId="73"/>
    <cellStyle name="20% - Colore 2 2 3" xfId="74"/>
    <cellStyle name="20% - Colore 2 2 3 2" xfId="75"/>
    <cellStyle name="20% - Colore 2 2 3 3" xfId="76"/>
    <cellStyle name="20% - Colore 2 2 3 4" xfId="77"/>
    <cellStyle name="20% - Colore 2 2 3 5" xfId="78"/>
    <cellStyle name="20% - Colore 2 2 3 6" xfId="79"/>
    <cellStyle name="20% - Colore 2 2 3 7" xfId="80"/>
    <cellStyle name="20% - Colore 2 2 4" xfId="81"/>
    <cellStyle name="20% - Colore 2 2 4 2" xfId="82"/>
    <cellStyle name="20% - Colore 2 2 4 3" xfId="83"/>
    <cellStyle name="20% - Colore 2 2 4 4" xfId="84"/>
    <cellStyle name="20% - Colore 2 2 4 5" xfId="85"/>
    <cellStyle name="20% - Colore 2 2 4 6" xfId="86"/>
    <cellStyle name="20% - Colore 2 2 4 7" xfId="87"/>
    <cellStyle name="20% - Colore 2 3" xfId="88"/>
    <cellStyle name="20% - Colore 2 3 2" xfId="89"/>
    <cellStyle name="20% - Colore 2 3 2 2" xfId="90"/>
    <cellStyle name="20% - Colore 2 3 2 3" xfId="91"/>
    <cellStyle name="20% - Colore 2 3 2 4" xfId="92"/>
    <cellStyle name="20% - Colore 2 3 2 5" xfId="93"/>
    <cellStyle name="20% - Colore 2 3 2 6" xfId="94"/>
    <cellStyle name="20% - Colore 2 3 2 7" xfId="95"/>
    <cellStyle name="20% - Colore 2 3 3" xfId="96"/>
    <cellStyle name="20% - Colore 2 3 3 2" xfId="97"/>
    <cellStyle name="20% - Colore 2 3 3 3" xfId="98"/>
    <cellStyle name="20% - Colore 2 3 3 4" xfId="99"/>
    <cellStyle name="20% - Colore 2 3 3 5" xfId="100"/>
    <cellStyle name="20% - Colore 2 3 3 6" xfId="101"/>
    <cellStyle name="20% - Colore 2 3 3 7" xfId="102"/>
    <cellStyle name="20% - Colore 2 3 4" xfId="103"/>
    <cellStyle name="20% - Colore 2 3 4 2" xfId="104"/>
    <cellStyle name="20% - Colore 2 3 4 3" xfId="105"/>
    <cellStyle name="20% - Colore 2 3 4 4" xfId="106"/>
    <cellStyle name="20% - Colore 2 3 4 5" xfId="107"/>
    <cellStyle name="20% - Colore 2 3 4 6" xfId="108"/>
    <cellStyle name="20% - Colore 2 3 4 7" xfId="109"/>
    <cellStyle name="20% - Colore 2 4 2" xfId="110"/>
    <cellStyle name="20% - Colore 2 4 2 2" xfId="111"/>
    <cellStyle name="20% - Colore 2 4 2 3" xfId="112"/>
    <cellStyle name="20% - Colore 2 4 2 4" xfId="113"/>
    <cellStyle name="20% - Colore 2 4 2 5" xfId="114"/>
    <cellStyle name="20% - Colore 2 4 2 6" xfId="115"/>
    <cellStyle name="20% - Colore 2 4 2 7" xfId="116"/>
    <cellStyle name="20% - Colore 3 2" xfId="117"/>
    <cellStyle name="20% - Colore 3 2 2" xfId="118"/>
    <cellStyle name="20% - Colore 3 2 2 2" xfId="119"/>
    <cellStyle name="20% - Colore 3 2 2 3" xfId="120"/>
    <cellStyle name="20% - Colore 3 2 2 4" xfId="121"/>
    <cellStyle name="20% - Colore 3 2 2 5" xfId="122"/>
    <cellStyle name="20% - Colore 3 2 2 6" xfId="123"/>
    <cellStyle name="20% - Colore 3 2 2 7" xfId="124"/>
    <cellStyle name="20% - Colore 3 2 3" xfId="125"/>
    <cellStyle name="20% - Colore 3 2 3 2" xfId="126"/>
    <cellStyle name="20% - Colore 3 2 3 3" xfId="127"/>
    <cellStyle name="20% - Colore 3 2 3 4" xfId="128"/>
    <cellStyle name="20% - Colore 3 2 3 5" xfId="129"/>
    <cellStyle name="20% - Colore 3 2 3 6" xfId="130"/>
    <cellStyle name="20% - Colore 3 2 3 7" xfId="131"/>
    <cellStyle name="20% - Colore 3 2 4" xfId="132"/>
    <cellStyle name="20% - Colore 3 2 4 2" xfId="133"/>
    <cellStyle name="20% - Colore 3 2 4 3" xfId="134"/>
    <cellStyle name="20% - Colore 3 2 4 4" xfId="135"/>
    <cellStyle name="20% - Colore 3 2 4 5" xfId="136"/>
    <cellStyle name="20% - Colore 3 2 4 6" xfId="137"/>
    <cellStyle name="20% - Colore 3 2 4 7" xfId="138"/>
    <cellStyle name="20% - Colore 3 3" xfId="139"/>
    <cellStyle name="20% - Colore 3 3 2" xfId="140"/>
    <cellStyle name="20% - Colore 3 3 2 2" xfId="141"/>
    <cellStyle name="20% - Colore 3 3 2 3" xfId="142"/>
    <cellStyle name="20% - Colore 3 3 2 4" xfId="143"/>
    <cellStyle name="20% - Colore 3 3 2 5" xfId="144"/>
    <cellStyle name="20% - Colore 3 3 2 6" xfId="145"/>
    <cellStyle name="20% - Colore 3 3 2 7" xfId="146"/>
    <cellStyle name="20% - Colore 3 3 3" xfId="147"/>
    <cellStyle name="20% - Colore 3 3 3 2" xfId="148"/>
    <cellStyle name="20% - Colore 3 3 3 3" xfId="149"/>
    <cellStyle name="20% - Colore 3 3 3 4" xfId="150"/>
    <cellStyle name="20% - Colore 3 3 3 5" xfId="151"/>
    <cellStyle name="20% - Colore 3 3 3 6" xfId="152"/>
    <cellStyle name="20% - Colore 3 3 3 7" xfId="153"/>
    <cellStyle name="20% - Colore 3 3 4" xfId="154"/>
    <cellStyle name="20% - Colore 3 3 4 2" xfId="155"/>
    <cellStyle name="20% - Colore 3 3 4 3" xfId="156"/>
    <cellStyle name="20% - Colore 3 3 4 4" xfId="157"/>
    <cellStyle name="20% - Colore 3 3 4 5" xfId="158"/>
    <cellStyle name="20% - Colore 3 3 4 6" xfId="159"/>
    <cellStyle name="20% - Colore 3 3 4 7" xfId="160"/>
    <cellStyle name="20% - Colore 3 4 2" xfId="161"/>
    <cellStyle name="20% - Colore 3 4 2 2" xfId="162"/>
    <cellStyle name="20% - Colore 3 4 2 3" xfId="163"/>
    <cellStyle name="20% - Colore 3 4 2 4" xfId="164"/>
    <cellStyle name="20% - Colore 3 4 2 5" xfId="165"/>
    <cellStyle name="20% - Colore 3 4 2 6" xfId="166"/>
    <cellStyle name="20% - Colore 3 4 2 7" xfId="167"/>
    <cellStyle name="20% - Colore 4 2" xfId="168"/>
    <cellStyle name="20% - Colore 4 2 2" xfId="169"/>
    <cellStyle name="20% - Colore 4 2 2 2" xfId="170"/>
    <cellStyle name="20% - Colore 4 2 2 3" xfId="171"/>
    <cellStyle name="20% - Colore 4 2 2 4" xfId="172"/>
    <cellStyle name="20% - Colore 4 2 2 5" xfId="173"/>
    <cellStyle name="20% - Colore 4 2 2 6" xfId="174"/>
    <cellStyle name="20% - Colore 4 2 2 7" xfId="175"/>
    <cellStyle name="20% - Colore 4 2 3" xfId="176"/>
    <cellStyle name="20% - Colore 4 2 3 2" xfId="177"/>
    <cellStyle name="20% - Colore 4 2 3 3" xfId="178"/>
    <cellStyle name="20% - Colore 4 2 3 4" xfId="179"/>
    <cellStyle name="20% - Colore 4 2 3 5" xfId="180"/>
    <cellStyle name="20% - Colore 4 2 3 6" xfId="181"/>
    <cellStyle name="20% - Colore 4 2 3 7" xfId="182"/>
    <cellStyle name="20% - Colore 4 2 4" xfId="183"/>
    <cellStyle name="20% - Colore 4 2 4 2" xfId="184"/>
    <cellStyle name="20% - Colore 4 2 4 3" xfId="185"/>
    <cellStyle name="20% - Colore 4 2 4 4" xfId="186"/>
    <cellStyle name="20% - Colore 4 2 4 5" xfId="187"/>
    <cellStyle name="20% - Colore 4 2 4 6" xfId="188"/>
    <cellStyle name="20% - Colore 4 2 4 7" xfId="189"/>
    <cellStyle name="20% - Colore 4 3" xfId="190"/>
    <cellStyle name="20% - Colore 4 3 2" xfId="191"/>
    <cellStyle name="20% - Colore 4 3 2 2" xfId="192"/>
    <cellStyle name="20% - Colore 4 3 2 3" xfId="193"/>
    <cellStyle name="20% - Colore 4 3 2 4" xfId="194"/>
    <cellStyle name="20% - Colore 4 3 2 5" xfId="195"/>
    <cellStyle name="20% - Colore 4 3 2 6" xfId="196"/>
    <cellStyle name="20% - Colore 4 3 2 7" xfId="197"/>
    <cellStyle name="20% - Colore 4 3 3" xfId="198"/>
    <cellStyle name="20% - Colore 4 3 3 2" xfId="199"/>
    <cellStyle name="20% - Colore 4 3 3 3" xfId="200"/>
    <cellStyle name="20% - Colore 4 3 3 4" xfId="201"/>
    <cellStyle name="20% - Colore 4 3 3 5" xfId="202"/>
    <cellStyle name="20% - Colore 4 3 3 6" xfId="203"/>
    <cellStyle name="20% - Colore 4 3 3 7" xfId="204"/>
    <cellStyle name="20% - Colore 4 3 4" xfId="205"/>
    <cellStyle name="20% - Colore 4 3 4 2" xfId="206"/>
    <cellStyle name="20% - Colore 4 3 4 3" xfId="207"/>
    <cellStyle name="20% - Colore 4 3 4 4" xfId="208"/>
    <cellStyle name="20% - Colore 4 3 4 5" xfId="209"/>
    <cellStyle name="20% - Colore 4 3 4 6" xfId="210"/>
    <cellStyle name="20% - Colore 4 3 4 7" xfId="211"/>
    <cellStyle name="20% - Colore 4 4 2" xfId="212"/>
    <cellStyle name="20% - Colore 4 4 2 2" xfId="213"/>
    <cellStyle name="20% - Colore 4 4 2 3" xfId="214"/>
    <cellStyle name="20% - Colore 4 4 2 4" xfId="215"/>
    <cellStyle name="20% - Colore 4 4 2 5" xfId="216"/>
    <cellStyle name="20% - Colore 4 4 2 6" xfId="217"/>
    <cellStyle name="20% - Colore 4 4 2 7" xfId="218"/>
    <cellStyle name="20% - Colore 5 2" xfId="219"/>
    <cellStyle name="20% - Colore 5 2 2" xfId="220"/>
    <cellStyle name="20% - Colore 5 2 2 2" xfId="221"/>
    <cellStyle name="20% - Colore 5 2 2 3" xfId="222"/>
    <cellStyle name="20% - Colore 5 2 2 4" xfId="223"/>
    <cellStyle name="20% - Colore 5 2 2 5" xfId="224"/>
    <cellStyle name="20% - Colore 5 2 2 6" xfId="225"/>
    <cellStyle name="20% - Colore 5 2 2 7" xfId="226"/>
    <cellStyle name="20% - Colore 5 2 3" xfId="227"/>
    <cellStyle name="20% - Colore 5 2 3 2" xfId="228"/>
    <cellStyle name="20% - Colore 5 2 3 3" xfId="229"/>
    <cellStyle name="20% - Colore 5 2 3 4" xfId="230"/>
    <cellStyle name="20% - Colore 5 2 3 5" xfId="231"/>
    <cellStyle name="20% - Colore 5 2 3 6" xfId="232"/>
    <cellStyle name="20% - Colore 5 2 3 7" xfId="233"/>
    <cellStyle name="20% - Colore 5 2 4" xfId="234"/>
    <cellStyle name="20% - Colore 5 2 4 2" xfId="235"/>
    <cellStyle name="20% - Colore 5 2 4 3" xfId="236"/>
    <cellStyle name="20% - Colore 5 2 4 4" xfId="237"/>
    <cellStyle name="20% - Colore 5 2 4 5" xfId="238"/>
    <cellStyle name="20% - Colore 5 2 4 6" xfId="239"/>
    <cellStyle name="20% - Colore 5 2 4 7" xfId="240"/>
    <cellStyle name="20% - Colore 5 3" xfId="241"/>
    <cellStyle name="20% - Colore 5 3 2" xfId="242"/>
    <cellStyle name="20% - Colore 5 3 2 2" xfId="243"/>
    <cellStyle name="20% - Colore 5 3 2 3" xfId="244"/>
    <cellStyle name="20% - Colore 5 3 2 4" xfId="245"/>
    <cellStyle name="20% - Colore 5 3 2 5" xfId="246"/>
    <cellStyle name="20% - Colore 5 3 2 6" xfId="247"/>
    <cellStyle name="20% - Colore 5 3 2 7" xfId="248"/>
    <cellStyle name="20% - Colore 5 3 3" xfId="249"/>
    <cellStyle name="20% - Colore 5 3 3 2" xfId="250"/>
    <cellStyle name="20% - Colore 5 3 3 3" xfId="251"/>
    <cellStyle name="20% - Colore 5 3 3 4" xfId="252"/>
    <cellStyle name="20% - Colore 5 3 3 5" xfId="253"/>
    <cellStyle name="20% - Colore 5 3 3 6" xfId="254"/>
    <cellStyle name="20% - Colore 5 3 3 7" xfId="255"/>
    <cellStyle name="20% - Colore 5 3 4" xfId="256"/>
    <cellStyle name="20% - Colore 5 3 4 2" xfId="257"/>
    <cellStyle name="20% - Colore 5 3 4 3" xfId="258"/>
    <cellStyle name="20% - Colore 5 3 4 4" xfId="259"/>
    <cellStyle name="20% - Colore 5 3 4 5" xfId="260"/>
    <cellStyle name="20% - Colore 5 3 4 6" xfId="261"/>
    <cellStyle name="20% - Colore 5 3 4 7" xfId="262"/>
    <cellStyle name="20% - Colore 5 4 2" xfId="263"/>
    <cellStyle name="20% - Colore 5 4 2 2" xfId="264"/>
    <cellStyle name="20% - Colore 5 4 2 3" xfId="265"/>
    <cellStyle name="20% - Colore 5 4 2 4" xfId="266"/>
    <cellStyle name="20% - Colore 5 4 2 5" xfId="267"/>
    <cellStyle name="20% - Colore 5 4 2 6" xfId="268"/>
    <cellStyle name="20% - Colore 5 4 2 7" xfId="269"/>
    <cellStyle name="20% - Colore 6 2" xfId="270"/>
    <cellStyle name="20% - Colore 6 2 2" xfId="271"/>
    <cellStyle name="20% - Colore 6 2 2 2" xfId="272"/>
    <cellStyle name="20% - Colore 6 2 2 3" xfId="273"/>
    <cellStyle name="20% - Colore 6 2 2 4" xfId="274"/>
    <cellStyle name="20% - Colore 6 2 2 5" xfId="275"/>
    <cellStyle name="20% - Colore 6 2 2 6" xfId="276"/>
    <cellStyle name="20% - Colore 6 2 2 7" xfId="277"/>
    <cellStyle name="20% - Colore 6 2 3" xfId="278"/>
    <cellStyle name="20% - Colore 6 2 3 2" xfId="279"/>
    <cellStyle name="20% - Colore 6 2 3 3" xfId="280"/>
    <cellStyle name="20% - Colore 6 2 3 4" xfId="281"/>
    <cellStyle name="20% - Colore 6 2 3 5" xfId="282"/>
    <cellStyle name="20% - Colore 6 2 3 6" xfId="283"/>
    <cellStyle name="20% - Colore 6 2 3 7" xfId="284"/>
    <cellStyle name="20% - Colore 6 2 4" xfId="285"/>
    <cellStyle name="20% - Colore 6 2 4 2" xfId="286"/>
    <cellStyle name="20% - Colore 6 2 4 3" xfId="287"/>
    <cellStyle name="20% - Colore 6 2 4 4" xfId="288"/>
    <cellStyle name="20% - Colore 6 2 4 5" xfId="289"/>
    <cellStyle name="20% - Colore 6 2 4 6" xfId="290"/>
    <cellStyle name="20% - Colore 6 2 4 7" xfId="291"/>
    <cellStyle name="20% - Colore 6 3" xfId="292"/>
    <cellStyle name="20% - Colore 6 3 2" xfId="293"/>
    <cellStyle name="20% - Colore 6 3 2 2" xfId="294"/>
    <cellStyle name="20% - Colore 6 3 2 3" xfId="295"/>
    <cellStyle name="20% - Colore 6 3 2 4" xfId="296"/>
    <cellStyle name="20% - Colore 6 3 2 5" xfId="297"/>
    <cellStyle name="20% - Colore 6 3 2 6" xfId="298"/>
    <cellStyle name="20% - Colore 6 3 2 7" xfId="299"/>
    <cellStyle name="20% - Colore 6 3 3" xfId="300"/>
    <cellStyle name="20% - Colore 6 3 3 2" xfId="301"/>
    <cellStyle name="20% - Colore 6 3 3 3" xfId="302"/>
    <cellStyle name="20% - Colore 6 3 3 4" xfId="303"/>
    <cellStyle name="20% - Colore 6 3 3 5" xfId="304"/>
    <cellStyle name="20% - Colore 6 3 3 6" xfId="305"/>
    <cellStyle name="20% - Colore 6 3 3 7" xfId="306"/>
    <cellStyle name="20% - Colore 6 3 4" xfId="307"/>
    <cellStyle name="20% - Colore 6 3 4 2" xfId="308"/>
    <cellStyle name="20% - Colore 6 3 4 3" xfId="309"/>
    <cellStyle name="20% - Colore 6 3 4 4" xfId="310"/>
    <cellStyle name="20% - Colore 6 3 4 5" xfId="311"/>
    <cellStyle name="20% - Colore 6 3 4 6" xfId="312"/>
    <cellStyle name="20% - Colore 6 3 4 7" xfId="313"/>
    <cellStyle name="20% - Colore 6 4 2" xfId="314"/>
    <cellStyle name="20% - Colore 6 4 2 2" xfId="315"/>
    <cellStyle name="20% - Colore 6 4 2 3" xfId="316"/>
    <cellStyle name="20% - Colore 6 4 2 4" xfId="317"/>
    <cellStyle name="20% - Colore 6 4 2 5" xfId="318"/>
    <cellStyle name="20% - Colore 6 4 2 6" xfId="319"/>
    <cellStyle name="20% - Colore 6 4 2 7" xfId="320"/>
    <cellStyle name="40% - Colore 1 2" xfId="321"/>
    <cellStyle name="40% - Colore 1 2 2" xfId="322"/>
    <cellStyle name="40% - Colore 1 2 2 2" xfId="323"/>
    <cellStyle name="40% - Colore 1 2 2 3" xfId="324"/>
    <cellStyle name="40% - Colore 1 2 2 4" xfId="325"/>
    <cellStyle name="40% - Colore 1 2 2 5" xfId="326"/>
    <cellStyle name="40% - Colore 1 2 2 6" xfId="327"/>
    <cellStyle name="40% - Colore 1 2 2 7" xfId="328"/>
    <cellStyle name="40% - Colore 1 2 3" xfId="329"/>
    <cellStyle name="40% - Colore 1 2 3 2" xfId="330"/>
    <cellStyle name="40% - Colore 1 2 3 3" xfId="331"/>
    <cellStyle name="40% - Colore 1 2 3 4" xfId="332"/>
    <cellStyle name="40% - Colore 1 2 3 5" xfId="333"/>
    <cellStyle name="40% - Colore 1 2 3 6" xfId="334"/>
    <cellStyle name="40% - Colore 1 2 3 7" xfId="335"/>
    <cellStyle name="40% - Colore 1 2 4" xfId="336"/>
    <cellStyle name="40% - Colore 1 2 4 2" xfId="337"/>
    <cellStyle name="40% - Colore 1 2 4 3" xfId="338"/>
    <cellStyle name="40% - Colore 1 2 4 4" xfId="339"/>
    <cellStyle name="40% - Colore 1 2 4 5" xfId="340"/>
    <cellStyle name="40% - Colore 1 2 4 6" xfId="341"/>
    <cellStyle name="40% - Colore 1 2 4 7" xfId="342"/>
    <cellStyle name="40% - Colore 1 3" xfId="343"/>
    <cellStyle name="40% - Colore 1 3 2" xfId="344"/>
    <cellStyle name="40% - Colore 1 3 2 2" xfId="345"/>
    <cellStyle name="40% - Colore 1 3 2 3" xfId="346"/>
    <cellStyle name="40% - Colore 1 3 2 4" xfId="347"/>
    <cellStyle name="40% - Colore 1 3 2 5" xfId="348"/>
    <cellStyle name="40% - Colore 1 3 2 6" xfId="349"/>
    <cellStyle name="40% - Colore 1 3 2 7" xfId="350"/>
    <cellStyle name="40% - Colore 1 3 3" xfId="351"/>
    <cellStyle name="40% - Colore 1 3 3 2" xfId="352"/>
    <cellStyle name="40% - Colore 1 3 3 3" xfId="353"/>
    <cellStyle name="40% - Colore 1 3 3 4" xfId="354"/>
    <cellStyle name="40% - Colore 1 3 3 5" xfId="355"/>
    <cellStyle name="40% - Colore 1 3 3 6" xfId="356"/>
    <cellStyle name="40% - Colore 1 3 3 7" xfId="357"/>
    <cellStyle name="40% - Colore 1 3 4" xfId="358"/>
    <cellStyle name="40% - Colore 1 3 4 2" xfId="359"/>
    <cellStyle name="40% - Colore 1 3 4 3" xfId="360"/>
    <cellStyle name="40% - Colore 1 3 4 4" xfId="361"/>
    <cellStyle name="40% - Colore 1 3 4 5" xfId="362"/>
    <cellStyle name="40% - Colore 1 3 4 6" xfId="363"/>
    <cellStyle name="40% - Colore 1 3 4 7" xfId="364"/>
    <cellStyle name="40% - Colore 1 4 2" xfId="365"/>
    <cellStyle name="40% - Colore 1 4 2 2" xfId="366"/>
    <cellStyle name="40% - Colore 1 4 2 3" xfId="367"/>
    <cellStyle name="40% - Colore 1 4 2 4" xfId="368"/>
    <cellStyle name="40% - Colore 1 4 2 5" xfId="369"/>
    <cellStyle name="40% - Colore 1 4 2 6" xfId="370"/>
    <cellStyle name="40% - Colore 1 4 2 7" xfId="371"/>
    <cellStyle name="40% - Colore 2 2" xfId="372"/>
    <cellStyle name="40% - Colore 2 2 2" xfId="373"/>
    <cellStyle name="40% - Colore 2 2 2 2" xfId="374"/>
    <cellStyle name="40% - Colore 2 2 2 3" xfId="375"/>
    <cellStyle name="40% - Colore 2 2 2 4" xfId="376"/>
    <cellStyle name="40% - Colore 2 2 2 5" xfId="377"/>
    <cellStyle name="40% - Colore 2 2 2 6" xfId="378"/>
    <cellStyle name="40% - Colore 2 2 2 7" xfId="379"/>
    <cellStyle name="40% - Colore 2 2 3" xfId="380"/>
    <cellStyle name="40% - Colore 2 2 3 2" xfId="381"/>
    <cellStyle name="40% - Colore 2 2 3 3" xfId="382"/>
    <cellStyle name="40% - Colore 2 2 3 4" xfId="383"/>
    <cellStyle name="40% - Colore 2 2 3 5" xfId="384"/>
    <cellStyle name="40% - Colore 2 2 3 6" xfId="385"/>
    <cellStyle name="40% - Colore 2 2 3 7" xfId="386"/>
    <cellStyle name="40% - Colore 2 2 4" xfId="387"/>
    <cellStyle name="40% - Colore 2 2 4 2" xfId="388"/>
    <cellStyle name="40% - Colore 2 2 4 3" xfId="389"/>
    <cellStyle name="40% - Colore 2 2 4 4" xfId="390"/>
    <cellStyle name="40% - Colore 2 2 4 5" xfId="391"/>
    <cellStyle name="40% - Colore 2 2 4 6" xfId="392"/>
    <cellStyle name="40% - Colore 2 2 4 7" xfId="393"/>
    <cellStyle name="40% - Colore 2 3" xfId="394"/>
    <cellStyle name="40% - Colore 2 3 2" xfId="395"/>
    <cellStyle name="40% - Colore 2 3 2 2" xfId="396"/>
    <cellStyle name="40% - Colore 2 3 2 3" xfId="397"/>
    <cellStyle name="40% - Colore 2 3 2 4" xfId="398"/>
    <cellStyle name="40% - Colore 2 3 2 5" xfId="399"/>
    <cellStyle name="40% - Colore 2 3 2 6" xfId="400"/>
    <cellStyle name="40% - Colore 2 3 2 7" xfId="401"/>
    <cellStyle name="40% - Colore 2 3 3" xfId="402"/>
    <cellStyle name="40% - Colore 2 3 3 2" xfId="403"/>
    <cellStyle name="40% - Colore 2 3 3 3" xfId="404"/>
    <cellStyle name="40% - Colore 2 3 3 4" xfId="405"/>
    <cellStyle name="40% - Colore 2 3 3 5" xfId="406"/>
    <cellStyle name="40% - Colore 2 3 3 6" xfId="407"/>
    <cellStyle name="40% - Colore 2 3 3 7" xfId="408"/>
    <cellStyle name="40% - Colore 2 3 4" xfId="409"/>
    <cellStyle name="40% - Colore 2 3 4 2" xfId="410"/>
    <cellStyle name="40% - Colore 2 3 4 3" xfId="411"/>
    <cellStyle name="40% - Colore 2 3 4 4" xfId="412"/>
    <cellStyle name="40% - Colore 2 3 4 5" xfId="413"/>
    <cellStyle name="40% - Colore 2 3 4 6" xfId="414"/>
    <cellStyle name="40% - Colore 2 3 4 7" xfId="415"/>
    <cellStyle name="40% - Colore 2 4 2" xfId="416"/>
    <cellStyle name="40% - Colore 2 4 2 2" xfId="417"/>
    <cellStyle name="40% - Colore 2 4 2 3" xfId="418"/>
    <cellStyle name="40% - Colore 2 4 2 4" xfId="419"/>
    <cellStyle name="40% - Colore 2 4 2 5" xfId="420"/>
    <cellStyle name="40% - Colore 2 4 2 6" xfId="421"/>
    <cellStyle name="40% - Colore 2 4 2 7" xfId="422"/>
    <cellStyle name="40% - Colore 3 2" xfId="423"/>
    <cellStyle name="40% - Colore 3 2 2" xfId="424"/>
    <cellStyle name="40% - Colore 3 2 2 2" xfId="425"/>
    <cellStyle name="40% - Colore 3 2 2 3" xfId="426"/>
    <cellStyle name="40% - Colore 3 2 2 4" xfId="427"/>
    <cellStyle name="40% - Colore 3 2 2 5" xfId="428"/>
    <cellStyle name="40% - Colore 3 2 2 6" xfId="429"/>
    <cellStyle name="40% - Colore 3 2 2 7" xfId="430"/>
    <cellStyle name="40% - Colore 3 2 3" xfId="431"/>
    <cellStyle name="40% - Colore 3 2 3 2" xfId="432"/>
    <cellStyle name="40% - Colore 3 2 3 3" xfId="433"/>
    <cellStyle name="40% - Colore 3 2 3 4" xfId="434"/>
    <cellStyle name="40% - Colore 3 2 3 5" xfId="435"/>
    <cellStyle name="40% - Colore 3 2 3 6" xfId="436"/>
    <cellStyle name="40% - Colore 3 2 3 7" xfId="437"/>
    <cellStyle name="40% - Colore 3 2 4" xfId="438"/>
    <cellStyle name="40% - Colore 3 2 4 2" xfId="439"/>
    <cellStyle name="40% - Colore 3 2 4 3" xfId="440"/>
    <cellStyle name="40% - Colore 3 2 4 4" xfId="441"/>
    <cellStyle name="40% - Colore 3 2 4 5" xfId="442"/>
    <cellStyle name="40% - Colore 3 2 4 6" xfId="443"/>
    <cellStyle name="40% - Colore 3 2 4 7" xfId="444"/>
    <cellStyle name="40% - Colore 3 3" xfId="445"/>
    <cellStyle name="40% - Colore 3 3 2" xfId="446"/>
    <cellStyle name="40% - Colore 3 3 2 2" xfId="447"/>
    <cellStyle name="40% - Colore 3 3 2 3" xfId="448"/>
    <cellStyle name="40% - Colore 3 3 2 4" xfId="449"/>
    <cellStyle name="40% - Colore 3 3 2 5" xfId="450"/>
    <cellStyle name="40% - Colore 3 3 2 6" xfId="451"/>
    <cellStyle name="40% - Colore 3 3 2 7" xfId="452"/>
    <cellStyle name="40% - Colore 3 3 3" xfId="453"/>
    <cellStyle name="40% - Colore 3 3 3 2" xfId="454"/>
    <cellStyle name="40% - Colore 3 3 3 3" xfId="455"/>
    <cellStyle name="40% - Colore 3 3 3 4" xfId="456"/>
    <cellStyle name="40% - Colore 3 3 3 5" xfId="457"/>
    <cellStyle name="40% - Colore 3 3 3 6" xfId="458"/>
    <cellStyle name="40% - Colore 3 3 3 7" xfId="459"/>
    <cellStyle name="40% - Colore 3 3 4" xfId="460"/>
    <cellStyle name="40% - Colore 3 3 4 2" xfId="461"/>
    <cellStyle name="40% - Colore 3 3 4 3" xfId="462"/>
    <cellStyle name="40% - Colore 3 3 4 4" xfId="463"/>
    <cellStyle name="40% - Colore 3 3 4 5" xfId="464"/>
    <cellStyle name="40% - Colore 3 3 4 6" xfId="465"/>
    <cellStyle name="40% - Colore 3 3 4 7" xfId="466"/>
    <cellStyle name="40% - Colore 3 4 2" xfId="467"/>
    <cellStyle name="40% - Colore 3 4 2 2" xfId="468"/>
    <cellStyle name="40% - Colore 3 4 2 3" xfId="469"/>
    <cellStyle name="40% - Colore 3 4 2 4" xfId="470"/>
    <cellStyle name="40% - Colore 3 4 2 5" xfId="471"/>
    <cellStyle name="40% - Colore 3 4 2 6" xfId="472"/>
    <cellStyle name="40% - Colore 3 4 2 7" xfId="473"/>
    <cellStyle name="40% - Colore 4 2" xfId="474"/>
    <cellStyle name="40% - Colore 4 2 2" xfId="475"/>
    <cellStyle name="40% - Colore 4 2 2 2" xfId="476"/>
    <cellStyle name="40% - Colore 4 2 2 3" xfId="477"/>
    <cellStyle name="40% - Colore 4 2 2 4" xfId="478"/>
    <cellStyle name="40% - Colore 4 2 2 5" xfId="479"/>
    <cellStyle name="40% - Colore 4 2 2 6" xfId="480"/>
    <cellStyle name="40% - Colore 4 2 2 7" xfId="481"/>
    <cellStyle name="40% - Colore 4 2 3" xfId="482"/>
    <cellStyle name="40% - Colore 4 2 3 2" xfId="483"/>
    <cellStyle name="40% - Colore 4 2 3 3" xfId="484"/>
    <cellStyle name="40% - Colore 4 2 3 4" xfId="485"/>
    <cellStyle name="40% - Colore 4 2 3 5" xfId="486"/>
    <cellStyle name="40% - Colore 4 2 3 6" xfId="487"/>
    <cellStyle name="40% - Colore 4 2 3 7" xfId="488"/>
    <cellStyle name="40% - Colore 4 2 4" xfId="489"/>
    <cellStyle name="40% - Colore 4 2 4 2" xfId="490"/>
    <cellStyle name="40% - Colore 4 2 4 3" xfId="491"/>
    <cellStyle name="40% - Colore 4 2 4 4" xfId="492"/>
    <cellStyle name="40% - Colore 4 2 4 5" xfId="493"/>
    <cellStyle name="40% - Colore 4 2 4 6" xfId="494"/>
    <cellStyle name="40% - Colore 4 2 4 7" xfId="495"/>
    <cellStyle name="40% - Colore 4 3" xfId="496"/>
    <cellStyle name="40% - Colore 4 3 2" xfId="497"/>
    <cellStyle name="40% - Colore 4 3 2 2" xfId="498"/>
    <cellStyle name="40% - Colore 4 3 2 3" xfId="499"/>
    <cellStyle name="40% - Colore 4 3 2 4" xfId="500"/>
    <cellStyle name="40% - Colore 4 3 2 5" xfId="501"/>
    <cellStyle name="40% - Colore 4 3 2 6" xfId="502"/>
    <cellStyle name="40% - Colore 4 3 2 7" xfId="503"/>
    <cellStyle name="40% - Colore 4 3 3" xfId="504"/>
    <cellStyle name="40% - Colore 4 3 3 2" xfId="505"/>
    <cellStyle name="40% - Colore 4 3 3 3" xfId="506"/>
    <cellStyle name="40% - Colore 4 3 3 4" xfId="507"/>
    <cellStyle name="40% - Colore 4 3 3 5" xfId="508"/>
    <cellStyle name="40% - Colore 4 3 3 6" xfId="509"/>
    <cellStyle name="40% - Colore 4 3 3 7" xfId="510"/>
    <cellStyle name="40% - Colore 4 3 4" xfId="511"/>
    <cellStyle name="40% - Colore 4 3 4 2" xfId="512"/>
    <cellStyle name="40% - Colore 4 3 4 3" xfId="513"/>
    <cellStyle name="40% - Colore 4 3 4 4" xfId="514"/>
    <cellStyle name="40% - Colore 4 3 4 5" xfId="515"/>
    <cellStyle name="40% - Colore 4 3 4 6" xfId="516"/>
    <cellStyle name="40% - Colore 4 3 4 7" xfId="517"/>
    <cellStyle name="40% - Colore 4 4 2" xfId="518"/>
    <cellStyle name="40% - Colore 4 4 2 2" xfId="519"/>
    <cellStyle name="40% - Colore 4 4 2 3" xfId="520"/>
    <cellStyle name="40% - Colore 4 4 2 4" xfId="521"/>
    <cellStyle name="40% - Colore 4 4 2 5" xfId="522"/>
    <cellStyle name="40% - Colore 4 4 2 6" xfId="523"/>
    <cellStyle name="40% - Colore 4 4 2 7" xfId="524"/>
    <cellStyle name="40% - Colore 5 2" xfId="525"/>
    <cellStyle name="40% - Colore 5 2 2" xfId="526"/>
    <cellStyle name="40% - Colore 5 2 2 2" xfId="527"/>
    <cellStyle name="40% - Colore 5 2 2 3" xfId="528"/>
    <cellStyle name="40% - Colore 5 2 2 4" xfId="529"/>
    <cellStyle name="40% - Colore 5 2 2 5" xfId="530"/>
    <cellStyle name="40% - Colore 5 2 2 6" xfId="531"/>
    <cellStyle name="40% - Colore 5 2 2 7" xfId="532"/>
    <cellStyle name="40% - Colore 5 2 3" xfId="533"/>
    <cellStyle name="40% - Colore 5 2 3 2" xfId="534"/>
    <cellStyle name="40% - Colore 5 2 3 3" xfId="535"/>
    <cellStyle name="40% - Colore 5 2 3 4" xfId="536"/>
    <cellStyle name="40% - Colore 5 2 3 5" xfId="537"/>
    <cellStyle name="40% - Colore 5 2 3 6" xfId="538"/>
    <cellStyle name="40% - Colore 5 2 3 7" xfId="539"/>
    <cellStyle name="40% - Colore 5 2 4" xfId="540"/>
    <cellStyle name="40% - Colore 5 2 4 2" xfId="541"/>
    <cellStyle name="40% - Colore 5 2 4 3" xfId="542"/>
    <cellStyle name="40% - Colore 5 2 4 4" xfId="543"/>
    <cellStyle name="40% - Colore 5 2 4 5" xfId="544"/>
    <cellStyle name="40% - Colore 5 2 4 6" xfId="545"/>
    <cellStyle name="40% - Colore 5 2 4 7" xfId="546"/>
    <cellStyle name="40% - Colore 5 3" xfId="547"/>
    <cellStyle name="40% - Colore 5 3 2" xfId="548"/>
    <cellStyle name="40% - Colore 5 3 2 2" xfId="549"/>
    <cellStyle name="40% - Colore 5 3 2 3" xfId="550"/>
    <cellStyle name="40% - Colore 5 3 2 4" xfId="551"/>
    <cellStyle name="40% - Colore 5 3 2 5" xfId="552"/>
    <cellStyle name="40% - Colore 5 3 2 6" xfId="553"/>
    <cellStyle name="40% - Colore 5 3 2 7" xfId="554"/>
    <cellStyle name="40% - Colore 5 3 3" xfId="555"/>
    <cellStyle name="40% - Colore 5 3 3 2" xfId="556"/>
    <cellStyle name="40% - Colore 5 3 3 3" xfId="557"/>
    <cellStyle name="40% - Colore 5 3 3 4" xfId="558"/>
    <cellStyle name="40% - Colore 5 3 3 5" xfId="559"/>
    <cellStyle name="40% - Colore 5 3 3 6" xfId="560"/>
    <cellStyle name="40% - Colore 5 3 3 7" xfId="561"/>
    <cellStyle name="40% - Colore 5 3 4" xfId="562"/>
    <cellStyle name="40% - Colore 5 3 4 2" xfId="563"/>
    <cellStyle name="40% - Colore 5 3 4 3" xfId="564"/>
    <cellStyle name="40% - Colore 5 3 4 4" xfId="565"/>
    <cellStyle name="40% - Colore 5 3 4 5" xfId="566"/>
    <cellStyle name="40% - Colore 5 3 4 6" xfId="567"/>
    <cellStyle name="40% - Colore 5 3 4 7" xfId="568"/>
    <cellStyle name="40% - Colore 5 4 2" xfId="569"/>
    <cellStyle name="40% - Colore 5 4 2 2" xfId="570"/>
    <cellStyle name="40% - Colore 5 4 2 3" xfId="571"/>
    <cellStyle name="40% - Colore 5 4 2 4" xfId="572"/>
    <cellStyle name="40% - Colore 5 4 2 5" xfId="573"/>
    <cellStyle name="40% - Colore 5 4 2 6" xfId="574"/>
    <cellStyle name="40% - Colore 5 4 2 7" xfId="575"/>
    <cellStyle name="40% - Colore 6 2" xfId="576"/>
    <cellStyle name="40% - Colore 6 2 2" xfId="577"/>
    <cellStyle name="40% - Colore 6 2 2 2" xfId="578"/>
    <cellStyle name="40% - Colore 6 2 2 3" xfId="579"/>
    <cellStyle name="40% - Colore 6 2 2 4" xfId="580"/>
    <cellStyle name="40% - Colore 6 2 2 5" xfId="581"/>
    <cellStyle name="40% - Colore 6 2 2 6" xfId="582"/>
    <cellStyle name="40% - Colore 6 2 2 7" xfId="583"/>
    <cellStyle name="40% - Colore 6 2 3" xfId="584"/>
    <cellStyle name="40% - Colore 6 2 3 2" xfId="585"/>
    <cellStyle name="40% - Colore 6 2 3 3" xfId="586"/>
    <cellStyle name="40% - Colore 6 2 3 4" xfId="587"/>
    <cellStyle name="40% - Colore 6 2 3 5" xfId="588"/>
    <cellStyle name="40% - Colore 6 2 3 6" xfId="589"/>
    <cellStyle name="40% - Colore 6 2 3 7" xfId="590"/>
    <cellStyle name="40% - Colore 6 2 4" xfId="591"/>
    <cellStyle name="40% - Colore 6 2 4 2" xfId="592"/>
    <cellStyle name="40% - Colore 6 2 4 3" xfId="593"/>
    <cellStyle name="40% - Colore 6 2 4 4" xfId="594"/>
    <cellStyle name="40% - Colore 6 2 4 5" xfId="595"/>
    <cellStyle name="40% - Colore 6 2 4 6" xfId="596"/>
    <cellStyle name="40% - Colore 6 2 4 7" xfId="597"/>
    <cellStyle name="40% - Colore 6 3" xfId="598"/>
    <cellStyle name="40% - Colore 6 3 2" xfId="599"/>
    <cellStyle name="40% - Colore 6 3 2 2" xfId="600"/>
    <cellStyle name="40% - Colore 6 3 2 3" xfId="601"/>
    <cellStyle name="40% - Colore 6 3 2 4" xfId="602"/>
    <cellStyle name="40% - Colore 6 3 2 5" xfId="603"/>
    <cellStyle name="40% - Colore 6 3 2 6" xfId="604"/>
    <cellStyle name="40% - Colore 6 3 2 7" xfId="605"/>
    <cellStyle name="40% - Colore 6 3 3" xfId="606"/>
    <cellStyle name="40% - Colore 6 3 3 2" xfId="607"/>
    <cellStyle name="40% - Colore 6 3 3 3" xfId="608"/>
    <cellStyle name="40% - Colore 6 3 3 4" xfId="609"/>
    <cellStyle name="40% - Colore 6 3 3 5" xfId="610"/>
    <cellStyle name="40% - Colore 6 3 3 6" xfId="611"/>
    <cellStyle name="40% - Colore 6 3 3 7" xfId="612"/>
    <cellStyle name="40% - Colore 6 3 4" xfId="613"/>
    <cellStyle name="40% - Colore 6 3 4 2" xfId="614"/>
    <cellStyle name="40% - Colore 6 3 4 3" xfId="615"/>
    <cellStyle name="40% - Colore 6 3 4 4" xfId="616"/>
    <cellStyle name="40% - Colore 6 3 4 5" xfId="617"/>
    <cellStyle name="40% - Colore 6 3 4 6" xfId="618"/>
    <cellStyle name="40% - Colore 6 3 4 7" xfId="619"/>
    <cellStyle name="40% - Colore 6 4 2" xfId="620"/>
    <cellStyle name="40% - Colore 6 4 2 2" xfId="621"/>
    <cellStyle name="40% - Colore 6 4 2 3" xfId="622"/>
    <cellStyle name="40% - Colore 6 4 2 4" xfId="623"/>
    <cellStyle name="40% - Colore 6 4 2 5" xfId="624"/>
    <cellStyle name="40% - Colore 6 4 2 6" xfId="625"/>
    <cellStyle name="40% - Colore 6 4 2 7" xfId="626"/>
    <cellStyle name="60% - Colore 1 2" xfId="627"/>
    <cellStyle name="60% - Colore 1 2 2" xfId="628"/>
    <cellStyle name="60% - Colore 1 2 3" xfId="629"/>
    <cellStyle name="60% - Colore 1 2 4" xfId="630"/>
    <cellStyle name="60% - Colore 1 3" xfId="631"/>
    <cellStyle name="60% - Colore 1 3 2" xfId="632"/>
    <cellStyle name="60% - Colore 1 3 3" xfId="633"/>
    <cellStyle name="60% - Colore 1 3 4" xfId="634"/>
    <cellStyle name="60% - Colore 1 4 2" xfId="635"/>
    <cellStyle name="60% - Colore 2 2" xfId="636"/>
    <cellStyle name="60% - Colore 2 2 2" xfId="637"/>
    <cellStyle name="60% - Colore 2 2 3" xfId="638"/>
    <cellStyle name="60% - Colore 2 2 4" xfId="639"/>
    <cellStyle name="60% - Colore 2 3" xfId="640"/>
    <cellStyle name="60% - Colore 2 3 2" xfId="641"/>
    <cellStyle name="60% - Colore 2 3 3" xfId="642"/>
    <cellStyle name="60% - Colore 2 3 4" xfId="643"/>
    <cellStyle name="60% - Colore 2 4 2" xfId="644"/>
    <cellStyle name="60% - Colore 3 2" xfId="645"/>
    <cellStyle name="60% - Colore 3 2 2" xfId="646"/>
    <cellStyle name="60% - Colore 3 2 3" xfId="647"/>
    <cellStyle name="60% - Colore 3 2 4" xfId="648"/>
    <cellStyle name="60% - Colore 3 3" xfId="649"/>
    <cellStyle name="60% - Colore 3 3 2" xfId="650"/>
    <cellStyle name="60% - Colore 3 3 3" xfId="651"/>
    <cellStyle name="60% - Colore 3 3 4" xfId="652"/>
    <cellStyle name="60% - Colore 3 4 2" xfId="653"/>
    <cellStyle name="60% - Colore 4 2" xfId="654"/>
    <cellStyle name="60% - Colore 4 2 2" xfId="655"/>
    <cellStyle name="60% - Colore 4 2 3" xfId="656"/>
    <cellStyle name="60% - Colore 4 2 4" xfId="657"/>
    <cellStyle name="60% - Colore 4 3" xfId="658"/>
    <cellStyle name="60% - Colore 4 3 2" xfId="659"/>
    <cellStyle name="60% - Colore 4 3 3" xfId="660"/>
    <cellStyle name="60% - Colore 4 3 4" xfId="661"/>
    <cellStyle name="60% - Colore 4 4 2" xfId="662"/>
    <cellStyle name="60% - Colore 5 2" xfId="663"/>
    <cellStyle name="60% - Colore 5 2 2" xfId="664"/>
    <cellStyle name="60% - Colore 5 2 3" xfId="665"/>
    <cellStyle name="60% - Colore 5 2 4" xfId="666"/>
    <cellStyle name="60% - Colore 5 3" xfId="667"/>
    <cellStyle name="60% - Colore 5 3 2" xfId="668"/>
    <cellStyle name="60% - Colore 5 3 3" xfId="669"/>
    <cellStyle name="60% - Colore 5 3 4" xfId="670"/>
    <cellStyle name="60% - Colore 5 4 2" xfId="671"/>
    <cellStyle name="60% - Colore 6 2" xfId="672"/>
    <cellStyle name="60% - Colore 6 2 2" xfId="673"/>
    <cellStyle name="60% - Colore 6 2 3" xfId="674"/>
    <cellStyle name="60% - Colore 6 2 4" xfId="675"/>
    <cellStyle name="60% - Colore 6 3" xfId="676"/>
    <cellStyle name="60% - Colore 6 3 2" xfId="677"/>
    <cellStyle name="60% - Colore 6 3 3" xfId="678"/>
    <cellStyle name="60% - Colore 6 3 4" xfId="679"/>
    <cellStyle name="60% - Colore 6 4 2" xfId="680"/>
    <cellStyle name="Calcolo 2" xfId="681"/>
    <cellStyle name="Calcolo 2 2" xfId="682"/>
    <cellStyle name="Calcolo 2 3" xfId="683"/>
    <cellStyle name="Calcolo 2 4" xfId="684"/>
    <cellStyle name="Calcolo 3" xfId="685"/>
    <cellStyle name="Calcolo 3 2" xfId="686"/>
    <cellStyle name="Calcolo 3 3" xfId="687"/>
    <cellStyle name="Calcolo 3 4" xfId="688"/>
    <cellStyle name="Calcolo 4 2" xfId="689"/>
    <cellStyle name="Cella collegata 2" xfId="690"/>
    <cellStyle name="Cella collegata 2 2" xfId="691"/>
    <cellStyle name="Cella collegata 2 3" xfId="692"/>
    <cellStyle name="Cella collegata 2 4" xfId="693"/>
    <cellStyle name="Cella collegata 3" xfId="694"/>
    <cellStyle name="Cella collegata 3 2" xfId="695"/>
    <cellStyle name="Cella collegata 3 3" xfId="696"/>
    <cellStyle name="Cella collegata 3 4" xfId="697"/>
    <cellStyle name="Cella collegata 4 2" xfId="698"/>
    <cellStyle name="Cella da controllare 2" xfId="699"/>
    <cellStyle name="Cella da controllare 2 2" xfId="700"/>
    <cellStyle name="Cella da controllare 2 3" xfId="701"/>
    <cellStyle name="Cella da controllare 2 4" xfId="702"/>
    <cellStyle name="Cella da controllare 3" xfId="703"/>
    <cellStyle name="Cella da controllare 3 2" xfId="704"/>
    <cellStyle name="Cella da controllare 3 3" xfId="705"/>
    <cellStyle name="Cella da controllare 3 4" xfId="706"/>
    <cellStyle name="Cella da controllare 4 2" xfId="707"/>
    <cellStyle name="Colore 1 2" xfId="708"/>
    <cellStyle name="Colore 1 2 2" xfId="709"/>
    <cellStyle name="Colore 1 2 3" xfId="710"/>
    <cellStyle name="Colore 1 2 4" xfId="711"/>
    <cellStyle name="Colore 1 3" xfId="712"/>
    <cellStyle name="Colore 1 3 2" xfId="713"/>
    <cellStyle name="Colore 1 3 3" xfId="714"/>
    <cellStyle name="Colore 1 3 4" xfId="715"/>
    <cellStyle name="Colore 1 4 2" xfId="716"/>
    <cellStyle name="Colore 2 2" xfId="717"/>
    <cellStyle name="Colore 2 2 2" xfId="718"/>
    <cellStyle name="Colore 2 2 3" xfId="719"/>
    <cellStyle name="Colore 2 2 4" xfId="720"/>
    <cellStyle name="Colore 2 3" xfId="721"/>
    <cellStyle name="Colore 2 3 2" xfId="722"/>
    <cellStyle name="Colore 2 3 3" xfId="723"/>
    <cellStyle name="Colore 2 3 4" xfId="724"/>
    <cellStyle name="Colore 2 4 2" xfId="725"/>
    <cellStyle name="Colore 3 2" xfId="726"/>
    <cellStyle name="Colore 3 2 2" xfId="727"/>
    <cellStyle name="Colore 3 2 3" xfId="728"/>
    <cellStyle name="Colore 3 2 4" xfId="729"/>
    <cellStyle name="Colore 3 3" xfId="730"/>
    <cellStyle name="Colore 3 3 2" xfId="731"/>
    <cellStyle name="Colore 3 3 3" xfId="732"/>
    <cellStyle name="Colore 3 3 4" xfId="733"/>
    <cellStyle name="Colore 3 4 2" xfId="734"/>
    <cellStyle name="Colore 4 2" xfId="735"/>
    <cellStyle name="Colore 4 2 2" xfId="736"/>
    <cellStyle name="Colore 4 2 3" xfId="737"/>
    <cellStyle name="Colore 4 2 4" xfId="738"/>
    <cellStyle name="Colore 4 3" xfId="739"/>
    <cellStyle name="Colore 4 3 2" xfId="740"/>
    <cellStyle name="Colore 4 3 3" xfId="741"/>
    <cellStyle name="Colore 4 3 4" xfId="742"/>
    <cellStyle name="Colore 4 4 2" xfId="743"/>
    <cellStyle name="Colore 5 2" xfId="744"/>
    <cellStyle name="Colore 5 2 2" xfId="745"/>
    <cellStyle name="Colore 5 2 3" xfId="746"/>
    <cellStyle name="Colore 5 2 4" xfId="747"/>
    <cellStyle name="Colore 5 3" xfId="748"/>
    <cellStyle name="Colore 5 3 2" xfId="749"/>
    <cellStyle name="Colore 5 3 3" xfId="750"/>
    <cellStyle name="Colore 5 3 4" xfId="751"/>
    <cellStyle name="Colore 5 4 2" xfId="752"/>
    <cellStyle name="Colore 6 2" xfId="753"/>
    <cellStyle name="Colore 6 2 2" xfId="754"/>
    <cellStyle name="Colore 6 2 3" xfId="755"/>
    <cellStyle name="Colore 6 2 4" xfId="756"/>
    <cellStyle name="Colore 6 3" xfId="757"/>
    <cellStyle name="Colore 6 3 2" xfId="758"/>
    <cellStyle name="Colore 6 3 3" xfId="759"/>
    <cellStyle name="Colore 6 3 4" xfId="760"/>
    <cellStyle name="Colore 6 4 2" xfId="761"/>
    <cellStyle name="Euro" xfId="762"/>
    <cellStyle name="Euro 10" xfId="763"/>
    <cellStyle name="Euro 11" xfId="764"/>
    <cellStyle name="Euro 12" xfId="765"/>
    <cellStyle name="Euro 13" xfId="766"/>
    <cellStyle name="Euro 14" xfId="767"/>
    <cellStyle name="Euro 15" xfId="768"/>
    <cellStyle name="Euro 16" xfId="769"/>
    <cellStyle name="Euro 17" xfId="770"/>
    <cellStyle name="Euro 18" xfId="771"/>
    <cellStyle name="Euro 18 2" xfId="772"/>
    <cellStyle name="Euro 18 3" xfId="773"/>
    <cellStyle name="Euro 18 4" xfId="774"/>
    <cellStyle name="Euro 18 5" xfId="775"/>
    <cellStyle name="Euro 18 6" xfId="776"/>
    <cellStyle name="Euro 18 7" xfId="777"/>
    <cellStyle name="Euro 19" xfId="778"/>
    <cellStyle name="Euro 2" xfId="779"/>
    <cellStyle name="Euro 2 2" xfId="780"/>
    <cellStyle name="Euro 20" xfId="781"/>
    <cellStyle name="Euro 21" xfId="782"/>
    <cellStyle name="Euro 22" xfId="783"/>
    <cellStyle name="Euro 23" xfId="784"/>
    <cellStyle name="Euro 3" xfId="785"/>
    <cellStyle name="Euro 3 2" xfId="786"/>
    <cellStyle name="Euro 4" xfId="787"/>
    <cellStyle name="Euro 4 2" xfId="788"/>
    <cellStyle name="Euro 5" xfId="789"/>
    <cellStyle name="Euro 5 2" xfId="790"/>
    <cellStyle name="Euro 6" xfId="791"/>
    <cellStyle name="Euro 6 2" xfId="792"/>
    <cellStyle name="Euro 7" xfId="793"/>
    <cellStyle name="Euro 7 2" xfId="794"/>
    <cellStyle name="Euro 8" xfId="795"/>
    <cellStyle name="Euro 8 2" xfId="796"/>
    <cellStyle name="Euro 9" xfId="797"/>
    <cellStyle name="Euro_non auto - temporanei" xfId="798"/>
    <cellStyle name="Input 2" xfId="799"/>
    <cellStyle name="Input 2 2" xfId="800"/>
    <cellStyle name="Input 2 3" xfId="801"/>
    <cellStyle name="Input 2 4" xfId="802"/>
    <cellStyle name="Input 3" xfId="803"/>
    <cellStyle name="Input 3 2" xfId="804"/>
    <cellStyle name="Input 3 3" xfId="805"/>
    <cellStyle name="Input 3 4" xfId="806"/>
    <cellStyle name="Input 4 2" xfId="807"/>
    <cellStyle name="Comma" xfId="808"/>
    <cellStyle name="Comma [0]" xfId="809"/>
    <cellStyle name="Migliaia [0] 2" xfId="810"/>
    <cellStyle name="Migliaia [0] 2 2" xfId="811"/>
    <cellStyle name="Migliaia [0] 3" xfId="812"/>
    <cellStyle name="Migliaia 2 2" xfId="813"/>
    <cellStyle name="Migliaia 2 3" xfId="814"/>
    <cellStyle name="Neutrale 2" xfId="815"/>
    <cellStyle name="Neutrale 2 2" xfId="816"/>
    <cellStyle name="Neutrale 2 3" xfId="817"/>
    <cellStyle name="Neutrale 2 4" xfId="818"/>
    <cellStyle name="Neutrale 3" xfId="819"/>
    <cellStyle name="Neutrale 3 2" xfId="820"/>
    <cellStyle name="Neutrale 3 3" xfId="821"/>
    <cellStyle name="Neutrale 3 4" xfId="822"/>
    <cellStyle name="Neutrale 4 2" xfId="823"/>
    <cellStyle name="Normale 10" xfId="824"/>
    <cellStyle name="Normale 2" xfId="825"/>
    <cellStyle name="Normale 2 2" xfId="826"/>
    <cellStyle name="Normale 2 3" xfId="827"/>
    <cellStyle name="Normale 2 3 2" xfId="828"/>
    <cellStyle name="Normale 2 4" xfId="829"/>
    <cellStyle name="Normale 2 5" xfId="830"/>
    <cellStyle name="Normale 2 6" xfId="831"/>
    <cellStyle name="Normale 2 7" xfId="832"/>
    <cellStyle name="Normale 3" xfId="833"/>
    <cellStyle name="Normale 3 10" xfId="834"/>
    <cellStyle name="Normale 3 2" xfId="835"/>
    <cellStyle name="Normale 3 3" xfId="836"/>
    <cellStyle name="Normale 3 4" xfId="837"/>
    <cellStyle name="Normale 3 4 2" xfId="838"/>
    <cellStyle name="Normale 3 4 3" xfId="839"/>
    <cellStyle name="Normale 3 4 4" xfId="840"/>
    <cellStyle name="Normale 3 4 5" xfId="841"/>
    <cellStyle name="Normale 3 4 6" xfId="842"/>
    <cellStyle name="Normale 3 4 7" xfId="843"/>
    <cellStyle name="Normale 3 5" xfId="844"/>
    <cellStyle name="Normale 3 6" xfId="845"/>
    <cellStyle name="Normale 3 7" xfId="846"/>
    <cellStyle name="Normale 3 8" xfId="847"/>
    <cellStyle name="Normale 3 9" xfId="848"/>
    <cellStyle name="Normale 4" xfId="849"/>
    <cellStyle name="Normale 4 2" xfId="850"/>
    <cellStyle name="Normale 4 3" xfId="851"/>
    <cellStyle name="Normale 5" xfId="852"/>
    <cellStyle name="Nota 2" xfId="853"/>
    <cellStyle name="Nota 2 2" xfId="854"/>
    <cellStyle name="Nota 2 3" xfId="855"/>
    <cellStyle name="Nota 2 4" xfId="856"/>
    <cellStyle name="Nota 3" xfId="857"/>
    <cellStyle name="Nota 3 2" xfId="858"/>
    <cellStyle name="Nota 3 3" xfId="859"/>
    <cellStyle name="Nota 3 4" xfId="860"/>
    <cellStyle name="Nota 4 2" xfId="861"/>
    <cellStyle name="Output 2" xfId="862"/>
    <cellStyle name="Output 2 2" xfId="863"/>
    <cellStyle name="Output 2 3" xfId="864"/>
    <cellStyle name="Output 2 4" xfId="865"/>
    <cellStyle name="Output 3" xfId="866"/>
    <cellStyle name="Output 3 2" xfId="867"/>
    <cellStyle name="Output 3 3" xfId="868"/>
    <cellStyle name="Output 3 4" xfId="869"/>
    <cellStyle name="Output 4 2" xfId="870"/>
    <cellStyle name="Percent" xfId="871"/>
    <cellStyle name="Percentuale 2 2" xfId="872"/>
    <cellStyle name="Percentuale 2 3" xfId="873"/>
    <cellStyle name="Percentuale 2 4" xfId="874"/>
    <cellStyle name="Percentuale 2 5" xfId="875"/>
    <cellStyle name="Percentuale 2 6" xfId="876"/>
    <cellStyle name="Percentuale 2 7" xfId="877"/>
    <cellStyle name="Percentuale 2 8" xfId="878"/>
    <cellStyle name="Percentuale 2 9" xfId="879"/>
    <cellStyle name="Percentuale 3 2" xfId="880"/>
    <cellStyle name="Percentuale 3 3" xfId="881"/>
    <cellStyle name="Percentuale 4 2" xfId="882"/>
    <cellStyle name="Percentuale 4 3" xfId="883"/>
    <cellStyle name="Percentuale 4 4" xfId="884"/>
    <cellStyle name="Percentuale 4 5" xfId="885"/>
    <cellStyle name="Percentuale 4 6" xfId="886"/>
    <cellStyle name="Percentuale 8" xfId="887"/>
    <cellStyle name="Percentuale 8 2" xfId="888"/>
    <cellStyle name="Percentuale 8 3" xfId="889"/>
    <cellStyle name="Percentuale 8 4" xfId="890"/>
    <cellStyle name="Percentuale 8 5" xfId="891"/>
    <cellStyle name="Percentuale 8 6" xfId="892"/>
    <cellStyle name="Percentuale 8 7" xfId="893"/>
    <cellStyle name="Testo avviso 2" xfId="894"/>
    <cellStyle name="Testo avviso 2 2" xfId="895"/>
    <cellStyle name="Testo avviso 2 3" xfId="896"/>
    <cellStyle name="Testo avviso 2 4" xfId="897"/>
    <cellStyle name="Testo avviso 3" xfId="898"/>
    <cellStyle name="Testo avviso 3 2" xfId="899"/>
    <cellStyle name="Testo avviso 3 3" xfId="900"/>
    <cellStyle name="Testo avviso 3 4" xfId="901"/>
    <cellStyle name="Testo avviso 4 2" xfId="902"/>
    <cellStyle name="Testo descrittivo 2" xfId="903"/>
    <cellStyle name="Testo descrittivo 2 2" xfId="904"/>
    <cellStyle name="Testo descrittivo 2 3" xfId="905"/>
    <cellStyle name="Testo descrittivo 2 4" xfId="906"/>
    <cellStyle name="Testo descrittivo 3" xfId="907"/>
    <cellStyle name="Testo descrittivo 3 2" xfId="908"/>
    <cellStyle name="Testo descrittivo 3 3" xfId="909"/>
    <cellStyle name="Testo descrittivo 3 4" xfId="910"/>
    <cellStyle name="Testo descrittivo 4 2" xfId="911"/>
    <cellStyle name="Titolo 1 2" xfId="912"/>
    <cellStyle name="Titolo 1 2 2" xfId="913"/>
    <cellStyle name="Titolo 1 2 3" xfId="914"/>
    <cellStyle name="Titolo 1 2 4" xfId="915"/>
    <cellStyle name="Titolo 1 3" xfId="916"/>
    <cellStyle name="Titolo 1 3 2" xfId="917"/>
    <cellStyle name="Titolo 1 3 3" xfId="918"/>
    <cellStyle name="Titolo 1 3 4" xfId="919"/>
    <cellStyle name="Titolo 1 4 2" xfId="920"/>
    <cellStyle name="Titolo 2 2" xfId="921"/>
    <cellStyle name="Titolo 2 2 2" xfId="922"/>
    <cellStyle name="Titolo 2 2 3" xfId="923"/>
    <cellStyle name="Titolo 2 2 4" xfId="924"/>
    <cellStyle name="Titolo 2 3" xfId="925"/>
    <cellStyle name="Titolo 2 3 2" xfId="926"/>
    <cellStyle name="Titolo 2 3 3" xfId="927"/>
    <cellStyle name="Titolo 2 3 4" xfId="928"/>
    <cellStyle name="Titolo 2 4 2" xfId="929"/>
    <cellStyle name="Titolo 3 2" xfId="930"/>
    <cellStyle name="Titolo 3 2 2" xfId="931"/>
    <cellStyle name="Titolo 3 2 3" xfId="932"/>
    <cellStyle name="Titolo 3 2 4" xfId="933"/>
    <cellStyle name="Titolo 3 3" xfId="934"/>
    <cellStyle name="Titolo 3 3 2" xfId="935"/>
    <cellStyle name="Titolo 3 3 3" xfId="936"/>
    <cellStyle name="Titolo 3 3 4" xfId="937"/>
    <cellStyle name="Titolo 3 4 2" xfId="938"/>
    <cellStyle name="Titolo 4 2" xfId="939"/>
    <cellStyle name="Titolo 4 2 2" xfId="940"/>
    <cellStyle name="Titolo 4 2 3" xfId="941"/>
    <cellStyle name="Titolo 4 2 4" xfId="942"/>
    <cellStyle name="Titolo 4 3" xfId="943"/>
    <cellStyle name="Titolo 4 3 2" xfId="944"/>
    <cellStyle name="Titolo 4 3 3" xfId="945"/>
    <cellStyle name="Titolo 4 3 4" xfId="946"/>
    <cellStyle name="Titolo 4 4 2" xfId="947"/>
    <cellStyle name="Titolo 5" xfId="948"/>
    <cellStyle name="Titolo 5 2" xfId="949"/>
    <cellStyle name="Titolo 5 3" xfId="950"/>
    <cellStyle name="Titolo 5 4" xfId="951"/>
    <cellStyle name="Titolo 6" xfId="952"/>
    <cellStyle name="Titolo 6 2" xfId="953"/>
    <cellStyle name="Titolo 6 3" xfId="954"/>
    <cellStyle name="Titolo 6 4" xfId="955"/>
    <cellStyle name="Titolo 7 2" xfId="956"/>
    <cellStyle name="Totale 2" xfId="957"/>
    <cellStyle name="Totale 2 2" xfId="958"/>
    <cellStyle name="Totale 2 3" xfId="959"/>
    <cellStyle name="Totale 2 4" xfId="960"/>
    <cellStyle name="Totale 3" xfId="961"/>
    <cellStyle name="Totale 3 2" xfId="962"/>
    <cellStyle name="Totale 3 3" xfId="963"/>
    <cellStyle name="Totale 3 4" xfId="964"/>
    <cellStyle name="Totale 4 2" xfId="965"/>
    <cellStyle name="Valore non valido 2" xfId="966"/>
    <cellStyle name="Valore non valido 2 2" xfId="967"/>
    <cellStyle name="Valore non valido 2 3" xfId="968"/>
    <cellStyle name="Valore non valido 2 4" xfId="969"/>
    <cellStyle name="Valore non valido 3" xfId="970"/>
    <cellStyle name="Valore non valido 3 2" xfId="971"/>
    <cellStyle name="Valore non valido 3 3" xfId="972"/>
    <cellStyle name="Valore non valido 3 4" xfId="973"/>
    <cellStyle name="Valore non valido 4 2" xfId="974"/>
    <cellStyle name="Valore valido 2" xfId="975"/>
    <cellStyle name="Valore valido 2 2" xfId="976"/>
    <cellStyle name="Valore valido 2 3" xfId="977"/>
    <cellStyle name="Valore valido 2 4" xfId="978"/>
    <cellStyle name="Valore valido 3" xfId="979"/>
    <cellStyle name="Valore valido 3 2" xfId="980"/>
    <cellStyle name="Valore valido 3 3" xfId="981"/>
    <cellStyle name="Valore valido 3 4" xfId="982"/>
    <cellStyle name="Valore valido 4 2" xfId="983"/>
    <cellStyle name="Currency" xfId="984"/>
    <cellStyle name="Currency [0]" xfId="9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2</xdr:col>
      <xdr:colOff>0</xdr:colOff>
      <xdr:row>1</xdr:row>
      <xdr:rowOff>923925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25622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F52"/>
  <sheetViews>
    <sheetView tabSelected="1" workbookViewId="0" topLeftCell="A1">
      <selection activeCell="I53" sqref="I53"/>
    </sheetView>
  </sheetViews>
  <sheetFormatPr defaultColWidth="9.140625" defaultRowHeight="12.75"/>
  <cols>
    <col min="1" max="1" width="1.7109375" style="1" customWidth="1"/>
    <col min="2" max="2" width="38.7109375" style="1" customWidth="1"/>
    <col min="3" max="3" width="1.7109375" style="2" customWidth="1"/>
    <col min="4" max="4" width="15.7109375" style="3" customWidth="1"/>
    <col min="5" max="5" width="1.7109375" style="2" customWidth="1"/>
    <col min="6" max="6" width="15.7109375" style="1" customWidth="1"/>
    <col min="7" max="7" width="1.7109375" style="1" customWidth="1"/>
    <col min="8" max="8" width="15.7109375" style="1" customWidth="1"/>
    <col min="9" max="240" width="9.140625" style="1" customWidth="1"/>
    <col min="241" max="16384" width="11.57421875" style="0" customWidth="1"/>
  </cols>
  <sheetData>
    <row r="1" ht="9.75" customHeight="1"/>
    <row r="2" spans="2:8" ht="113.25" customHeight="1">
      <c r="B2" s="4"/>
      <c r="D2" s="37" t="s">
        <v>0</v>
      </c>
      <c r="E2" s="38"/>
      <c r="F2" s="38"/>
      <c r="G2" s="38"/>
      <c r="H2" s="39"/>
    </row>
    <row r="3" spans="3:5" s="6" customFormat="1" ht="9.75" customHeight="1">
      <c r="C3" s="7"/>
      <c r="D3" s="8"/>
      <c r="E3" s="7"/>
    </row>
    <row r="4" spans="2:8" s="9" customFormat="1" ht="39.75" customHeight="1">
      <c r="B4" s="35" t="s">
        <v>1</v>
      </c>
      <c r="C4" s="7"/>
      <c r="D4" s="5" t="s">
        <v>2</v>
      </c>
      <c r="E4" s="7"/>
      <c r="F4" s="5" t="s">
        <v>3</v>
      </c>
      <c r="H4" s="36" t="s">
        <v>27</v>
      </c>
    </row>
    <row r="5" spans="2:8" s="10" customFormat="1" ht="53.25" customHeight="1">
      <c r="B5" s="35"/>
      <c r="C5" s="11"/>
      <c r="D5" s="5" t="s">
        <v>44</v>
      </c>
      <c r="E5" s="11"/>
      <c r="F5" s="5" t="s">
        <v>4</v>
      </c>
      <c r="H5" s="36"/>
    </row>
    <row r="6" spans="2:5" s="3" customFormat="1" ht="9.75" customHeight="1">
      <c r="B6" s="12"/>
      <c r="C6" s="2"/>
      <c r="D6" s="13"/>
      <c r="E6" s="2"/>
    </row>
    <row r="7" spans="2:240" ht="15.75" customHeight="1">
      <c r="B7" s="14" t="s">
        <v>5</v>
      </c>
      <c r="C7" s="15"/>
      <c r="D7" s="34">
        <v>1138196</v>
      </c>
      <c r="E7" s="17"/>
      <c r="F7" s="16">
        <f aca="true" t="shared" si="0" ref="F7:F24">$F$26/$D$26*D7</f>
        <v>26184.079186528517</v>
      </c>
      <c r="G7" s="18"/>
      <c r="H7" s="19">
        <f aca="true" t="shared" si="1" ref="H7:H24">SUM(D7:F7)</f>
        <v>1164380.0791865285</v>
      </c>
      <c r="HU7"/>
      <c r="HV7"/>
      <c r="HW7"/>
      <c r="HX7"/>
      <c r="HY7"/>
      <c r="HZ7"/>
      <c r="IA7"/>
      <c r="IB7"/>
      <c r="IC7"/>
      <c r="ID7"/>
      <c r="IE7"/>
      <c r="IF7"/>
    </row>
    <row r="8" spans="2:8" s="6" customFormat="1" ht="15.75" customHeight="1">
      <c r="B8" s="14" t="s">
        <v>6</v>
      </c>
      <c r="C8" s="15"/>
      <c r="D8" s="34">
        <v>616245</v>
      </c>
      <c r="E8" s="17"/>
      <c r="F8" s="16">
        <f t="shared" si="0"/>
        <v>14176.651366111168</v>
      </c>
      <c r="G8" s="20"/>
      <c r="H8" s="19">
        <f t="shared" si="1"/>
        <v>630421.6513661111</v>
      </c>
    </row>
    <row r="9" spans="2:8" s="6" customFormat="1" ht="15.75" customHeight="1">
      <c r="B9" s="14" t="s">
        <v>7</v>
      </c>
      <c r="C9" s="15"/>
      <c r="D9" s="34">
        <f>290865-60958</f>
        <v>229907</v>
      </c>
      <c r="E9" s="17"/>
      <c r="F9" s="16">
        <f t="shared" si="0"/>
        <v>5288.986337623056</v>
      </c>
      <c r="G9" s="20"/>
      <c r="H9" s="19">
        <f t="shared" si="1"/>
        <v>235195.98633762306</v>
      </c>
    </row>
    <row r="10" spans="2:240" ht="15.75" customHeight="1">
      <c r="B10" s="14" t="s">
        <v>8</v>
      </c>
      <c r="C10" s="15"/>
      <c r="D10" s="34">
        <v>53495</v>
      </c>
      <c r="E10" s="17"/>
      <c r="F10" s="16">
        <f t="shared" si="0"/>
        <v>1230.646844729153</v>
      </c>
      <c r="G10" s="18"/>
      <c r="H10" s="19">
        <f t="shared" si="1"/>
        <v>54725.646844729155</v>
      </c>
      <c r="HU10"/>
      <c r="HV10"/>
      <c r="HW10"/>
      <c r="HX10"/>
      <c r="HY10"/>
      <c r="HZ10"/>
      <c r="IA10"/>
      <c r="IB10"/>
      <c r="IC10"/>
      <c r="ID10"/>
      <c r="IE10"/>
      <c r="IF10"/>
    </row>
    <row r="11" spans="2:240" ht="15.75" customHeight="1">
      <c r="B11" s="14" t="s">
        <v>9</v>
      </c>
      <c r="C11" s="21"/>
      <c r="D11" s="34">
        <v>7841</v>
      </c>
      <c r="E11" s="22"/>
      <c r="F11" s="16">
        <f t="shared" si="0"/>
        <v>180.3813797461686</v>
      </c>
      <c r="G11" s="18"/>
      <c r="H11" s="19">
        <f t="shared" si="1"/>
        <v>8021.381379746169</v>
      </c>
      <c r="HU11"/>
      <c r="HV11"/>
      <c r="HW11"/>
      <c r="HX11"/>
      <c r="HY11"/>
      <c r="HZ11"/>
      <c r="IA11"/>
      <c r="IB11"/>
      <c r="IC11"/>
      <c r="ID11"/>
      <c r="IE11"/>
      <c r="IF11"/>
    </row>
    <row r="12" spans="2:240" ht="15.75" customHeight="1">
      <c r="B12" s="14" t="s">
        <v>10</v>
      </c>
      <c r="C12" s="21"/>
      <c r="D12" s="34">
        <v>176535</v>
      </c>
      <c r="E12" s="22"/>
      <c r="F12" s="16">
        <f t="shared" si="0"/>
        <v>4061.1690949483323</v>
      </c>
      <c r="G12" s="18"/>
      <c r="H12" s="19">
        <f t="shared" si="1"/>
        <v>180596.16909494833</v>
      </c>
      <c r="HU12"/>
      <c r="HV12"/>
      <c r="HW12"/>
      <c r="HX12"/>
      <c r="HY12"/>
      <c r="HZ12"/>
      <c r="IA12"/>
      <c r="IB12"/>
      <c r="IC12"/>
      <c r="ID12"/>
      <c r="IE12"/>
      <c r="IF12"/>
    </row>
    <row r="13" spans="2:240" ht="15.75" customHeight="1">
      <c r="B13" s="14" t="s">
        <v>11</v>
      </c>
      <c r="C13" s="21"/>
      <c r="D13" s="34">
        <v>770</v>
      </c>
      <c r="E13" s="22"/>
      <c r="F13" s="16">
        <f t="shared" si="0"/>
        <v>17.713768958621326</v>
      </c>
      <c r="G13" s="18"/>
      <c r="H13" s="19">
        <f t="shared" si="1"/>
        <v>787.7137689586214</v>
      </c>
      <c r="HU13"/>
      <c r="HV13"/>
      <c r="HW13"/>
      <c r="HX13"/>
      <c r="HY13"/>
      <c r="HZ13"/>
      <c r="IA13"/>
      <c r="IB13"/>
      <c r="IC13"/>
      <c r="ID13"/>
      <c r="IE13"/>
      <c r="IF13"/>
    </row>
    <row r="14" spans="2:240" ht="15.75" customHeight="1">
      <c r="B14" s="14" t="s">
        <v>12</v>
      </c>
      <c r="C14" s="21"/>
      <c r="D14" s="34">
        <v>411349</v>
      </c>
      <c r="E14" s="22"/>
      <c r="F14" s="16">
        <f t="shared" si="0"/>
        <v>9463.040451116784</v>
      </c>
      <c r="G14" s="18"/>
      <c r="H14" s="19">
        <f t="shared" si="1"/>
        <v>420812.0404511168</v>
      </c>
      <c r="HU14"/>
      <c r="HV14"/>
      <c r="HW14"/>
      <c r="HX14"/>
      <c r="HY14"/>
      <c r="HZ14"/>
      <c r="IA14"/>
      <c r="IB14"/>
      <c r="IC14"/>
      <c r="ID14"/>
      <c r="IE14"/>
      <c r="IF14"/>
    </row>
    <row r="15" spans="2:240" ht="15.75" customHeight="1">
      <c r="B15" s="14" t="s">
        <v>13</v>
      </c>
      <c r="C15" s="21"/>
      <c r="D15" s="34">
        <v>551954</v>
      </c>
      <c r="E15" s="22"/>
      <c r="F15" s="16">
        <f t="shared" si="0"/>
        <v>12697.643677645292</v>
      </c>
      <c r="G15" s="18"/>
      <c r="H15" s="19">
        <f t="shared" si="1"/>
        <v>564651.6436776452</v>
      </c>
      <c r="HU15"/>
      <c r="HV15"/>
      <c r="HW15"/>
      <c r="HX15"/>
      <c r="HY15"/>
      <c r="HZ15"/>
      <c r="IA15"/>
      <c r="IB15"/>
      <c r="IC15"/>
      <c r="ID15"/>
      <c r="IE15"/>
      <c r="IF15"/>
    </row>
    <row r="16" spans="2:240" ht="15.75" customHeight="1">
      <c r="B16" s="14" t="s">
        <v>14</v>
      </c>
      <c r="C16" s="21"/>
      <c r="D16" s="34">
        <v>29406</v>
      </c>
      <c r="E16" s="22"/>
      <c r="F16" s="16">
        <f t="shared" si="0"/>
        <v>676.4819350613229</v>
      </c>
      <c r="G16" s="18"/>
      <c r="H16" s="19">
        <f t="shared" si="1"/>
        <v>30082.48193506132</v>
      </c>
      <c r="HU16"/>
      <c r="HV16"/>
      <c r="HW16"/>
      <c r="HX16"/>
      <c r="HY16"/>
      <c r="HZ16"/>
      <c r="IA16"/>
      <c r="IB16"/>
      <c r="IC16"/>
      <c r="ID16"/>
      <c r="IE16"/>
      <c r="IF16"/>
    </row>
    <row r="17" spans="2:240" ht="15.75" customHeight="1">
      <c r="B17" s="14" t="s">
        <v>15</v>
      </c>
      <c r="C17" s="21"/>
      <c r="D17" s="34">
        <v>503656</v>
      </c>
      <c r="E17" s="22"/>
      <c r="F17" s="16">
        <f t="shared" si="0"/>
        <v>11586.553270939457</v>
      </c>
      <c r="G17" s="18"/>
      <c r="H17" s="19">
        <f t="shared" si="1"/>
        <v>515242.55327093945</v>
      </c>
      <c r="HU17"/>
      <c r="HV17"/>
      <c r="HW17"/>
      <c r="HX17"/>
      <c r="HY17"/>
      <c r="HZ17"/>
      <c r="IA17"/>
      <c r="IB17"/>
      <c r="IC17"/>
      <c r="ID17"/>
      <c r="IE17"/>
      <c r="IF17"/>
    </row>
    <row r="18" spans="2:240" ht="15.75" customHeight="1">
      <c r="B18" s="14" t="s">
        <v>16</v>
      </c>
      <c r="C18" s="21"/>
      <c r="D18" s="34">
        <v>76233</v>
      </c>
      <c r="E18" s="22"/>
      <c r="F18" s="16">
        <f t="shared" si="0"/>
        <v>1753.7321415877657</v>
      </c>
      <c r="G18" s="18"/>
      <c r="H18" s="19">
        <f t="shared" si="1"/>
        <v>77986.73214158777</v>
      </c>
      <c r="HU18"/>
      <c r="HV18"/>
      <c r="HW18"/>
      <c r="HX18"/>
      <c r="HY18"/>
      <c r="HZ18"/>
      <c r="IA18"/>
      <c r="IB18"/>
      <c r="IC18"/>
      <c r="ID18"/>
      <c r="IE18"/>
      <c r="IF18"/>
    </row>
    <row r="19" spans="2:240" ht="15.75" customHeight="1">
      <c r="B19" s="14" t="s">
        <v>17</v>
      </c>
      <c r="C19" s="21"/>
      <c r="D19" s="34">
        <v>64774</v>
      </c>
      <c r="E19" s="22"/>
      <c r="F19" s="16">
        <f t="shared" si="0"/>
        <v>1490.1190526308283</v>
      </c>
      <c r="G19" s="18"/>
      <c r="H19" s="19">
        <f t="shared" si="1"/>
        <v>66264.11905263083</v>
      </c>
      <c r="HU19"/>
      <c r="HV19"/>
      <c r="HW19"/>
      <c r="HX19"/>
      <c r="HY19"/>
      <c r="HZ19"/>
      <c r="IA19"/>
      <c r="IB19"/>
      <c r="IC19"/>
      <c r="ID19"/>
      <c r="IE19"/>
      <c r="IF19"/>
    </row>
    <row r="20" spans="2:240" ht="15.75" customHeight="1">
      <c r="B20" s="14" t="s">
        <v>18</v>
      </c>
      <c r="C20" s="21"/>
      <c r="D20" s="34">
        <v>5476</v>
      </c>
      <c r="E20" s="22"/>
      <c r="F20" s="16">
        <f t="shared" si="0"/>
        <v>125.97480365897452</v>
      </c>
      <c r="G20" s="18"/>
      <c r="H20" s="19">
        <f t="shared" si="1"/>
        <v>5601.974803658974</v>
      </c>
      <c r="HU20"/>
      <c r="HV20"/>
      <c r="HW20"/>
      <c r="HX20"/>
      <c r="HY20"/>
      <c r="HZ20"/>
      <c r="IA20"/>
      <c r="IB20"/>
      <c r="IC20"/>
      <c r="ID20"/>
      <c r="IE20"/>
      <c r="IF20"/>
    </row>
    <row r="21" spans="2:240" ht="15.75" customHeight="1">
      <c r="B21" s="14" t="s">
        <v>19</v>
      </c>
      <c r="C21" s="21"/>
      <c r="D21" s="34">
        <v>118288</v>
      </c>
      <c r="E21" s="22"/>
      <c r="F21" s="16">
        <f t="shared" si="0"/>
        <v>2721.202990360259</v>
      </c>
      <c r="G21" s="18"/>
      <c r="H21" s="19">
        <f t="shared" si="1"/>
        <v>121009.20299036025</v>
      </c>
      <c r="HU21"/>
      <c r="HV21"/>
      <c r="HW21"/>
      <c r="HX21"/>
      <c r="HY21"/>
      <c r="HZ21"/>
      <c r="IA21"/>
      <c r="IB21"/>
      <c r="IC21"/>
      <c r="ID21"/>
      <c r="IE21"/>
      <c r="IF21"/>
    </row>
    <row r="22" spans="2:240" ht="15.75" customHeight="1">
      <c r="B22" s="14" t="s">
        <v>20</v>
      </c>
      <c r="C22" s="21"/>
      <c r="D22" s="34">
        <v>155763</v>
      </c>
      <c r="E22" s="22"/>
      <c r="F22" s="16">
        <f t="shared" si="0"/>
        <v>3583.3114211710827</v>
      </c>
      <c r="G22" s="18"/>
      <c r="H22" s="19">
        <f t="shared" si="1"/>
        <v>159346.3114211711</v>
      </c>
      <c r="HU22"/>
      <c r="HV22"/>
      <c r="HW22"/>
      <c r="HX22"/>
      <c r="HY22"/>
      <c r="HZ22"/>
      <c r="IA22"/>
      <c r="IB22"/>
      <c r="IC22"/>
      <c r="ID22"/>
      <c r="IE22"/>
      <c r="IF22"/>
    </row>
    <row r="23" spans="2:240" ht="15.75" customHeight="1">
      <c r="B23" s="14" t="s">
        <v>21</v>
      </c>
      <c r="C23" s="21"/>
      <c r="D23" s="34">
        <v>122697</v>
      </c>
      <c r="E23" s="22"/>
      <c r="F23" s="16">
        <f t="shared" si="0"/>
        <v>2822.6315713194294</v>
      </c>
      <c r="G23" s="18"/>
      <c r="H23" s="19">
        <f t="shared" si="1"/>
        <v>125519.63157131943</v>
      </c>
      <c r="HU23"/>
      <c r="HV23"/>
      <c r="HW23"/>
      <c r="HX23"/>
      <c r="HY23"/>
      <c r="HZ23"/>
      <c r="IA23"/>
      <c r="IB23"/>
      <c r="IC23"/>
      <c r="ID23"/>
      <c r="IE23"/>
      <c r="IF23"/>
    </row>
    <row r="24" spans="2:240" ht="15.75" customHeight="1">
      <c r="B24" s="14" t="s">
        <v>22</v>
      </c>
      <c r="C24" s="21"/>
      <c r="D24" s="34">
        <v>84316</v>
      </c>
      <c r="E24" s="22"/>
      <c r="F24" s="16">
        <f t="shared" si="0"/>
        <v>1939.6807058637867</v>
      </c>
      <c r="G24" s="18"/>
      <c r="H24" s="19">
        <f t="shared" si="1"/>
        <v>86255.6807058638</v>
      </c>
      <c r="HU24"/>
      <c r="HV24"/>
      <c r="HW24"/>
      <c r="HX24"/>
      <c r="HY24"/>
      <c r="HZ24"/>
      <c r="IA24"/>
      <c r="IB24"/>
      <c r="IC24"/>
      <c r="ID24"/>
      <c r="IE24"/>
      <c r="IF24"/>
    </row>
    <row r="25" spans="2:8" s="3" customFormat="1" ht="9.75" customHeight="1">
      <c r="B25" s="12"/>
      <c r="C25" s="23"/>
      <c r="D25" s="24"/>
      <c r="E25" s="25"/>
      <c r="F25" s="24"/>
      <c r="G25" s="26"/>
      <c r="H25" s="24"/>
    </row>
    <row r="26" spans="2:240" ht="15" customHeight="1">
      <c r="B26" s="27" t="s">
        <v>23</v>
      </c>
      <c r="C26" s="23"/>
      <c r="D26" s="28">
        <f>SUM(D7:D25)</f>
        <v>4346901</v>
      </c>
      <c r="E26" s="25"/>
      <c r="F26" s="28">
        <v>100000</v>
      </c>
      <c r="G26" s="18"/>
      <c r="H26" s="29">
        <f>SUM(H7:H25)</f>
        <v>4446901.000000001</v>
      </c>
      <c r="HU26"/>
      <c r="HV26"/>
      <c r="HW26"/>
      <c r="HX26"/>
      <c r="HY26"/>
      <c r="HZ26"/>
      <c r="IA26"/>
      <c r="IB26"/>
      <c r="IC26"/>
      <c r="ID26"/>
      <c r="IE26"/>
      <c r="IF26"/>
    </row>
    <row r="27" spans="2:240" ht="9.75" customHeight="1">
      <c r="B27" s="30"/>
      <c r="C27" s="21"/>
      <c r="D27" s="31"/>
      <c r="E27" s="22"/>
      <c r="F27" s="31"/>
      <c r="G27" s="18"/>
      <c r="H27" s="31"/>
      <c r="HU27"/>
      <c r="HV27"/>
      <c r="HW27"/>
      <c r="HX27"/>
      <c r="HY27"/>
      <c r="HZ27"/>
      <c r="IA27"/>
      <c r="IB27"/>
      <c r="IC27"/>
      <c r="ID27"/>
      <c r="IE27"/>
      <c r="IF27"/>
    </row>
    <row r="28" spans="2:240" ht="15.75" customHeight="1">
      <c r="B28" s="14" t="s">
        <v>24</v>
      </c>
      <c r="C28" s="21"/>
      <c r="D28" s="34">
        <v>848958</v>
      </c>
      <c r="E28" s="22"/>
      <c r="F28" s="16">
        <f aca="true" t="shared" si="2" ref="F28:F40">$F$42/$D$42*D28</f>
        <v>23458.33273464191</v>
      </c>
      <c r="G28" s="18"/>
      <c r="H28" s="19">
        <f>SUM(D28:F28)</f>
        <v>872416.3327346419</v>
      </c>
      <c r="HU28"/>
      <c r="HV28"/>
      <c r="HW28"/>
      <c r="HX28"/>
      <c r="HY28"/>
      <c r="HZ28"/>
      <c r="IA28"/>
      <c r="IB28"/>
      <c r="IC28"/>
      <c r="ID28"/>
      <c r="IE28"/>
      <c r="IF28"/>
    </row>
    <row r="29" spans="2:240" ht="15.75" customHeight="1">
      <c r="B29" s="14" t="s">
        <v>43</v>
      </c>
      <c r="C29" s="21"/>
      <c r="D29" s="34">
        <v>176710</v>
      </c>
      <c r="E29" s="22"/>
      <c r="F29" s="16">
        <f t="shared" si="2"/>
        <v>4882.8351668028</v>
      </c>
      <c r="G29" s="18"/>
      <c r="H29" s="19">
        <f aca="true" t="shared" si="3" ref="H29:H40">SUM(D29:F29)</f>
        <v>181592.8351668028</v>
      </c>
      <c r="HU29"/>
      <c r="HV29"/>
      <c r="HW29"/>
      <c r="HX29"/>
      <c r="HY29"/>
      <c r="HZ29"/>
      <c r="IA29"/>
      <c r="IB29"/>
      <c r="IC29"/>
      <c r="ID29"/>
      <c r="IE29"/>
      <c r="IF29"/>
    </row>
    <row r="30" spans="2:240" ht="15.75" customHeight="1">
      <c r="B30" s="14" t="s">
        <v>31</v>
      </c>
      <c r="C30" s="21"/>
      <c r="D30" s="34">
        <v>40000</v>
      </c>
      <c r="E30" s="22"/>
      <c r="F30" s="16">
        <f t="shared" si="2"/>
        <v>1105.2764793849358</v>
      </c>
      <c r="G30" s="18"/>
      <c r="H30" s="19">
        <f t="shared" si="3"/>
        <v>41105.276479384935</v>
      </c>
      <c r="HU30"/>
      <c r="HV30"/>
      <c r="HW30"/>
      <c r="HX30"/>
      <c r="HY30"/>
      <c r="HZ30"/>
      <c r="IA30"/>
      <c r="IB30"/>
      <c r="IC30"/>
      <c r="ID30"/>
      <c r="IE30"/>
      <c r="IF30"/>
    </row>
    <row r="31" spans="2:240" ht="15.75" customHeight="1">
      <c r="B31" s="14" t="s">
        <v>37</v>
      </c>
      <c r="C31" s="21"/>
      <c r="D31" s="34">
        <v>67500</v>
      </c>
      <c r="E31" s="22"/>
      <c r="F31" s="16">
        <f t="shared" si="2"/>
        <v>1865.1540589620793</v>
      </c>
      <c r="G31" s="18"/>
      <c r="H31" s="19">
        <f t="shared" si="3"/>
        <v>69365.15405896209</v>
      </c>
      <c r="HU31"/>
      <c r="HV31"/>
      <c r="HW31"/>
      <c r="HX31"/>
      <c r="HY31"/>
      <c r="HZ31"/>
      <c r="IA31"/>
      <c r="IB31"/>
      <c r="IC31"/>
      <c r="ID31"/>
      <c r="IE31"/>
      <c r="IF31"/>
    </row>
    <row r="32" spans="2:240" ht="15.75" customHeight="1">
      <c r="B32" s="14" t="s">
        <v>38</v>
      </c>
      <c r="C32" s="21"/>
      <c r="D32" s="34">
        <v>73108</v>
      </c>
      <c r="E32" s="22"/>
      <c r="F32" s="16">
        <f t="shared" si="2"/>
        <v>2020.1138213718473</v>
      </c>
      <c r="G32" s="18"/>
      <c r="H32" s="19">
        <f t="shared" si="3"/>
        <v>75128.11382137185</v>
      </c>
      <c r="HU32"/>
      <c r="HV32"/>
      <c r="HW32"/>
      <c r="HX32"/>
      <c r="HY32"/>
      <c r="HZ32"/>
      <c r="IA32"/>
      <c r="IB32"/>
      <c r="IC32"/>
      <c r="ID32"/>
      <c r="IE32"/>
      <c r="IF32"/>
    </row>
    <row r="33" spans="2:240" ht="15.75" customHeight="1">
      <c r="B33" s="14" t="s">
        <v>28</v>
      </c>
      <c r="C33" s="21"/>
      <c r="D33" s="34">
        <v>99036</v>
      </c>
      <c r="E33" s="22"/>
      <c r="F33" s="16">
        <f t="shared" si="2"/>
        <v>2736.5540353091624</v>
      </c>
      <c r="G33" s="18"/>
      <c r="H33" s="19">
        <f t="shared" si="3"/>
        <v>101772.55403530916</v>
      </c>
      <c r="HU33"/>
      <c r="HV33"/>
      <c r="HW33"/>
      <c r="HX33"/>
      <c r="HY33"/>
      <c r="HZ33"/>
      <c r="IA33"/>
      <c r="IB33"/>
      <c r="IC33"/>
      <c r="ID33"/>
      <c r="IE33"/>
      <c r="IF33"/>
    </row>
    <row r="34" spans="2:240" ht="15.75" customHeight="1">
      <c r="B34" s="14" t="s">
        <v>29</v>
      </c>
      <c r="C34" s="21"/>
      <c r="D34" s="34">
        <v>88611</v>
      </c>
      <c r="E34" s="22"/>
      <c r="F34" s="16">
        <f t="shared" si="2"/>
        <v>2448.4913528694638</v>
      </c>
      <c r="G34" s="18"/>
      <c r="H34" s="19">
        <f t="shared" si="3"/>
        <v>91059.49135286946</v>
      </c>
      <c r="HU34"/>
      <c r="HV34"/>
      <c r="HW34"/>
      <c r="HX34"/>
      <c r="HY34"/>
      <c r="HZ34"/>
      <c r="IA34"/>
      <c r="IB34"/>
      <c r="IC34"/>
      <c r="ID34"/>
      <c r="IE34"/>
      <c r="IF34"/>
    </row>
    <row r="35" spans="2:240" ht="15.75" customHeight="1">
      <c r="B35" s="14" t="s">
        <v>32</v>
      </c>
      <c r="C35" s="21"/>
      <c r="D35" s="34">
        <v>22000</v>
      </c>
      <c r="E35" s="22"/>
      <c r="F35" s="16">
        <f t="shared" si="2"/>
        <v>607.9020636617147</v>
      </c>
      <c r="G35" s="18"/>
      <c r="H35" s="19">
        <f t="shared" si="3"/>
        <v>22607.902063661713</v>
      </c>
      <c r="HU35"/>
      <c r="HV35"/>
      <c r="HW35"/>
      <c r="HX35"/>
      <c r="HY35"/>
      <c r="HZ35"/>
      <c r="IA35"/>
      <c r="IB35"/>
      <c r="IC35"/>
      <c r="ID35"/>
      <c r="IE35"/>
      <c r="IF35"/>
    </row>
    <row r="36" spans="2:240" ht="15.75" customHeight="1">
      <c r="B36" s="14" t="s">
        <v>35</v>
      </c>
      <c r="C36" s="21"/>
      <c r="D36" s="34">
        <v>116267</v>
      </c>
      <c r="E36" s="22"/>
      <c r="F36" s="16">
        <f t="shared" si="2"/>
        <v>3212.6795107162084</v>
      </c>
      <c r="G36" s="18"/>
      <c r="H36" s="19">
        <f t="shared" si="3"/>
        <v>119479.6795107162</v>
      </c>
      <c r="HU36"/>
      <c r="HV36"/>
      <c r="HW36"/>
      <c r="HX36"/>
      <c r="HY36"/>
      <c r="HZ36"/>
      <c r="IA36"/>
      <c r="IB36"/>
      <c r="IC36"/>
      <c r="ID36"/>
      <c r="IE36"/>
      <c r="IF36"/>
    </row>
    <row r="37" spans="2:240" ht="15.75" customHeight="1">
      <c r="B37" s="14" t="s">
        <v>33</v>
      </c>
      <c r="C37" s="21"/>
      <c r="D37" s="34">
        <v>0</v>
      </c>
      <c r="E37" s="22"/>
      <c r="F37" s="16">
        <f t="shared" si="2"/>
        <v>0</v>
      </c>
      <c r="G37" s="18"/>
      <c r="H37" s="19">
        <f t="shared" si="3"/>
        <v>0</v>
      </c>
      <c r="HU37"/>
      <c r="HV37"/>
      <c r="HW37"/>
      <c r="HX37"/>
      <c r="HY37"/>
      <c r="HZ37"/>
      <c r="IA37"/>
      <c r="IB37"/>
      <c r="IC37"/>
      <c r="ID37"/>
      <c r="IE37"/>
      <c r="IF37"/>
    </row>
    <row r="38" spans="2:240" ht="15.75" customHeight="1">
      <c r="B38" s="14" t="s">
        <v>34</v>
      </c>
      <c r="C38" s="21"/>
      <c r="D38" s="34">
        <v>0</v>
      </c>
      <c r="E38" s="22" t="s">
        <v>36</v>
      </c>
      <c r="F38" s="16">
        <f t="shared" si="2"/>
        <v>0</v>
      </c>
      <c r="G38" s="18"/>
      <c r="H38" s="19">
        <f t="shared" si="3"/>
        <v>0</v>
      </c>
      <c r="HU38"/>
      <c r="HV38"/>
      <c r="HW38"/>
      <c r="HX38"/>
      <c r="HY38"/>
      <c r="HZ38"/>
      <c r="IA38"/>
      <c r="IB38"/>
      <c r="IC38"/>
      <c r="ID38"/>
      <c r="IE38"/>
      <c r="IF38"/>
    </row>
    <row r="39" spans="2:240" ht="15.75" customHeight="1">
      <c r="B39" s="14" t="s">
        <v>30</v>
      </c>
      <c r="C39" s="21"/>
      <c r="D39" s="34">
        <v>39858</v>
      </c>
      <c r="E39" s="22"/>
      <c r="F39" s="16">
        <f t="shared" si="2"/>
        <v>1101.3527478831193</v>
      </c>
      <c r="G39" s="18"/>
      <c r="H39" s="19">
        <f t="shared" si="3"/>
        <v>40959.35274788312</v>
      </c>
      <c r="HU39"/>
      <c r="HV39"/>
      <c r="HW39"/>
      <c r="HX39"/>
      <c r="HY39"/>
      <c r="HZ39"/>
      <c r="IA39"/>
      <c r="IB39"/>
      <c r="IC39"/>
      <c r="ID39"/>
      <c r="IE39"/>
      <c r="IF39"/>
    </row>
    <row r="40" spans="2:240" ht="24.75" customHeight="1">
      <c r="B40" s="14" t="s">
        <v>46</v>
      </c>
      <c r="C40" s="21"/>
      <c r="D40" s="34">
        <v>237454</v>
      </c>
      <c r="E40" s="22"/>
      <c r="F40" s="16">
        <f t="shared" si="2"/>
        <v>6561.308028396764</v>
      </c>
      <c r="G40" s="18"/>
      <c r="H40" s="19">
        <f t="shared" si="3"/>
        <v>244015.30802839677</v>
      </c>
      <c r="HU40"/>
      <c r="HV40"/>
      <c r="HW40"/>
      <c r="HX40"/>
      <c r="HY40"/>
      <c r="HZ40"/>
      <c r="IA40"/>
      <c r="IB40"/>
      <c r="IC40"/>
      <c r="ID40"/>
      <c r="IE40"/>
      <c r="IF40"/>
    </row>
    <row r="41" spans="2:8" s="3" customFormat="1" ht="9.75" customHeight="1">
      <c r="B41" s="12"/>
      <c r="C41" s="23"/>
      <c r="D41" s="24"/>
      <c r="E41" s="25"/>
      <c r="F41" s="24"/>
      <c r="G41" s="26"/>
      <c r="H41" s="24"/>
    </row>
    <row r="42" spans="2:240" ht="15" customHeight="1">
      <c r="B42" s="27" t="s">
        <v>25</v>
      </c>
      <c r="C42" s="23"/>
      <c r="D42" s="28">
        <f>SUM(D28:D41)</f>
        <v>1809502</v>
      </c>
      <c r="E42" s="25"/>
      <c r="F42" s="28">
        <v>50000</v>
      </c>
      <c r="G42" s="18"/>
      <c r="H42" s="19">
        <f>SUM(H28:H41)</f>
        <v>1859502</v>
      </c>
      <c r="HU42"/>
      <c r="HV42"/>
      <c r="HW42"/>
      <c r="HX42"/>
      <c r="HY42"/>
      <c r="HZ42"/>
      <c r="IA42"/>
      <c r="IB42"/>
      <c r="IC42"/>
      <c r="ID42"/>
      <c r="IE42"/>
      <c r="IF42"/>
    </row>
    <row r="43" spans="2:240" ht="9.75" customHeight="1">
      <c r="B43" s="30"/>
      <c r="C43" s="21"/>
      <c r="D43" s="31"/>
      <c r="E43" s="22"/>
      <c r="F43" s="31"/>
      <c r="G43" s="18"/>
      <c r="H43" s="31"/>
      <c r="HU43"/>
      <c r="HV43"/>
      <c r="HW43"/>
      <c r="HX43"/>
      <c r="HY43"/>
      <c r="HZ43"/>
      <c r="IA43"/>
      <c r="IB43"/>
      <c r="IC43"/>
      <c r="ID43"/>
      <c r="IE43"/>
      <c r="IF43"/>
    </row>
    <row r="44" spans="2:240" ht="13.5" customHeight="1">
      <c r="B44" s="14" t="s">
        <v>39</v>
      </c>
      <c r="C44" s="21"/>
      <c r="D44" s="33">
        <v>500058</v>
      </c>
      <c r="E44" s="22"/>
      <c r="F44" s="16">
        <v>0</v>
      </c>
      <c r="G44" s="18"/>
      <c r="H44" s="19">
        <f>SUM(D44:F44)</f>
        <v>500058</v>
      </c>
      <c r="HU44"/>
      <c r="HV44"/>
      <c r="HW44"/>
      <c r="HX44"/>
      <c r="HY44"/>
      <c r="HZ44"/>
      <c r="IA44"/>
      <c r="IB44"/>
      <c r="IC44"/>
      <c r="ID44"/>
      <c r="IE44"/>
      <c r="IF44"/>
    </row>
    <row r="45" spans="2:240" ht="12.75">
      <c r="B45" s="32" t="s">
        <v>40</v>
      </c>
      <c r="C45" s="21"/>
      <c r="D45" s="33">
        <v>469223.56</v>
      </c>
      <c r="E45" s="22"/>
      <c r="F45" s="16">
        <v>0</v>
      </c>
      <c r="G45" s="18"/>
      <c r="H45" s="19">
        <f>SUM(D45:F45)</f>
        <v>469223.56</v>
      </c>
      <c r="HU45"/>
      <c r="HV45"/>
      <c r="HW45"/>
      <c r="HX45"/>
      <c r="HY45"/>
      <c r="HZ45"/>
      <c r="IA45"/>
      <c r="IB45"/>
      <c r="IC45"/>
      <c r="ID45"/>
      <c r="IE45"/>
      <c r="IF45"/>
    </row>
    <row r="46" spans="2:240" ht="12.75">
      <c r="B46" s="32" t="s">
        <v>42</v>
      </c>
      <c r="C46" s="21"/>
      <c r="D46" s="33">
        <f>307704-24317</f>
        <v>283387</v>
      </c>
      <c r="E46" s="22"/>
      <c r="F46" s="16">
        <v>0</v>
      </c>
      <c r="G46" s="18"/>
      <c r="H46" s="19">
        <f>SUM(D46:F46)</f>
        <v>283387</v>
      </c>
      <c r="HU46"/>
      <c r="HV46"/>
      <c r="HW46"/>
      <c r="HX46"/>
      <c r="HY46"/>
      <c r="HZ46"/>
      <c r="IA46"/>
      <c r="IB46"/>
      <c r="IC46"/>
      <c r="ID46"/>
      <c r="IE46"/>
      <c r="IF46"/>
    </row>
    <row r="47" spans="2:240" ht="12.75">
      <c r="B47" s="32" t="s">
        <v>41</v>
      </c>
      <c r="C47" s="21"/>
      <c r="D47" s="33">
        <v>24310</v>
      </c>
      <c r="E47" s="22"/>
      <c r="F47" s="16">
        <v>0</v>
      </c>
      <c r="G47" s="18"/>
      <c r="H47" s="19">
        <f>SUM(D47:F47)</f>
        <v>24310</v>
      </c>
      <c r="HU47"/>
      <c r="HV47"/>
      <c r="HW47"/>
      <c r="HX47"/>
      <c r="HY47"/>
      <c r="HZ47"/>
      <c r="IA47"/>
      <c r="IB47"/>
      <c r="IC47"/>
      <c r="ID47"/>
      <c r="IE47"/>
      <c r="IF47"/>
    </row>
    <row r="48" spans="2:8" s="3" customFormat="1" ht="9.75" customHeight="1">
      <c r="B48" s="12"/>
      <c r="C48" s="23"/>
      <c r="D48" s="24"/>
      <c r="E48" s="25"/>
      <c r="F48" s="24"/>
      <c r="G48" s="23"/>
      <c r="H48" s="24"/>
    </row>
    <row r="49" spans="2:240" ht="15" customHeight="1">
      <c r="B49" s="27" t="s">
        <v>45</v>
      </c>
      <c r="C49" s="21"/>
      <c r="D49" s="33">
        <f>SUM(D44:D48)</f>
        <v>1276978.56</v>
      </c>
      <c r="E49" s="22"/>
      <c r="F49" s="33">
        <v>0</v>
      </c>
      <c r="G49" s="18"/>
      <c r="H49" s="19">
        <f>SUM(D49:F49)</f>
        <v>1276978.56</v>
      </c>
      <c r="HU49"/>
      <c r="HV49"/>
      <c r="HW49"/>
      <c r="HX49"/>
      <c r="HY49"/>
      <c r="HZ49"/>
      <c r="IA49"/>
      <c r="IB49"/>
      <c r="IC49"/>
      <c r="ID49"/>
      <c r="IE49"/>
      <c r="IF49"/>
    </row>
    <row r="50" spans="2:240" ht="9.75" customHeight="1">
      <c r="B50" s="30"/>
      <c r="C50" s="21"/>
      <c r="D50" s="31"/>
      <c r="E50" s="22"/>
      <c r="F50" s="31"/>
      <c r="G50" s="18"/>
      <c r="H50" s="31"/>
      <c r="HU50"/>
      <c r="HV50"/>
      <c r="HW50"/>
      <c r="HX50"/>
      <c r="HY50"/>
      <c r="HZ50"/>
      <c r="IA50"/>
      <c r="IB50"/>
      <c r="IC50"/>
      <c r="ID50"/>
      <c r="IE50"/>
      <c r="IF50"/>
    </row>
    <row r="51" spans="2:240" ht="15" customHeight="1">
      <c r="B51" s="27" t="s">
        <v>26</v>
      </c>
      <c r="C51" s="23"/>
      <c r="D51" s="28">
        <f>D49+D42+D26</f>
        <v>7433381.5600000005</v>
      </c>
      <c r="E51" s="25"/>
      <c r="F51" s="28">
        <f>F26+F42</f>
        <v>150000</v>
      </c>
      <c r="G51" s="18"/>
      <c r="H51" s="29">
        <f>SUM(D51:F51)</f>
        <v>7583381.5600000005</v>
      </c>
      <c r="HU51"/>
      <c r="HV51"/>
      <c r="HW51"/>
      <c r="HX51"/>
      <c r="HY51"/>
      <c r="HZ51"/>
      <c r="IA51"/>
      <c r="IB51"/>
      <c r="IC51"/>
      <c r="ID51"/>
      <c r="IE51"/>
      <c r="IF51"/>
    </row>
    <row r="52" spans="6:240" ht="12.75">
      <c r="F52" s="3"/>
      <c r="HU52"/>
      <c r="HV52"/>
      <c r="HW52"/>
      <c r="HX52"/>
      <c r="HY52"/>
      <c r="HZ52"/>
      <c r="IA52"/>
      <c r="IB52"/>
      <c r="IC52"/>
      <c r="ID52"/>
      <c r="IE52"/>
      <c r="IF52"/>
    </row>
  </sheetData>
  <sheetProtection selectLockedCells="1" selectUnlockedCells="1"/>
  <mergeCells count="3">
    <mergeCell ref="B4:B5"/>
    <mergeCell ref="H4:H5"/>
    <mergeCell ref="D2:H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graziani</cp:lastModifiedBy>
  <cp:lastPrinted>2020-07-02T15:06:46Z</cp:lastPrinted>
  <dcterms:created xsi:type="dcterms:W3CDTF">2020-07-02T09:31:39Z</dcterms:created>
  <dcterms:modified xsi:type="dcterms:W3CDTF">2020-07-02T15:06:47Z</dcterms:modified>
  <cp:category/>
  <cp:version/>
  <cp:contentType/>
  <cp:contentStatus/>
</cp:coreProperties>
</file>